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Use-cases\External Questionnaires\MNM\"/>
    </mc:Choice>
  </mc:AlternateContent>
  <bookViews>
    <workbookView xWindow="0" yWindow="0" windowWidth="28800" windowHeight="12300"/>
  </bookViews>
  <sheets>
    <sheet name="IAAS" sheetId="3" r:id="rId1"/>
    <sheet name="SAAS" sheetId="4" r:id="rId2"/>
    <sheet name="Service Provider" sheetId="5" r:id="rId3"/>
    <sheet name="3rd party remote support" sheetId="6" r:id="rId4"/>
    <sheet name="Sheet1" sheetId="7" state="hidden" r:id="rId5"/>
  </sheets>
  <externalReferences>
    <externalReference r:id="rId6"/>
  </externalReferences>
  <definedNames>
    <definedName name="_xlnm._FilterDatabase" localSheetId="3" hidden="1">'3rd party remote support'!$A$9:$T$206</definedName>
    <definedName name="_xlnm._FilterDatabase" localSheetId="0" hidden="1">IAAS!$A$9:$T$218</definedName>
    <definedName name="_xlnm._FilterDatabase" localSheetId="1" hidden="1">SAAS!$A$9:$T$221</definedName>
    <definedName name="_xlnm._FilterDatabase" localSheetId="2" hidden="1">'Service Provider'!$A$9:$T$222</definedName>
    <definedName name="_xlnm.Print_Area" localSheetId="3">'3rd party remote support'!$A$1:$F$218</definedName>
    <definedName name="_xlnm.Print_Area" localSheetId="0">IAAS!$A$1:$F$230</definedName>
    <definedName name="_xlnm.Print_Area" localSheetId="1">SAAS!$A$1:$F$233</definedName>
    <definedName name="_xlnm.Print_Area" localSheetId="2">'Service Provider'!$A$1:$F$234</definedName>
    <definedName name="_xlnm.Print_Titles" localSheetId="3">'3rd party remote support'!$9:$9</definedName>
    <definedName name="_xlnm.Print_Titles" localSheetId="0">IAAS!$9:$9</definedName>
    <definedName name="_xlnm.Print_Titles" localSheetId="1">SAAS!$9:$9</definedName>
    <definedName name="_xlnm.Print_Titles" localSheetId="2">'Service Provider'!$9:$9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6" i="6" l="1"/>
  <c r="J206" i="6"/>
  <c r="I206" i="6"/>
  <c r="E206" i="6"/>
  <c r="K205" i="6"/>
  <c r="J205" i="6"/>
  <c r="I205" i="6"/>
  <c r="E205" i="6"/>
  <c r="K204" i="6"/>
  <c r="J204" i="6"/>
  <c r="I204" i="6"/>
  <c r="E204" i="6"/>
  <c r="K203" i="6"/>
  <c r="J203" i="6"/>
  <c r="I203" i="6"/>
  <c r="E203" i="6"/>
  <c r="K202" i="6"/>
  <c r="J202" i="6"/>
  <c r="I202" i="6"/>
  <c r="E202" i="6"/>
  <c r="K201" i="6"/>
  <c r="J201" i="6"/>
  <c r="I201" i="6"/>
  <c r="E201" i="6"/>
  <c r="K200" i="6"/>
  <c r="J200" i="6"/>
  <c r="I200" i="6"/>
  <c r="E200" i="6"/>
  <c r="K199" i="6"/>
  <c r="J199" i="6"/>
  <c r="I199" i="6"/>
  <c r="E199" i="6"/>
  <c r="K198" i="6"/>
  <c r="J198" i="6"/>
  <c r="I198" i="6"/>
  <c r="G198" i="6" s="1"/>
  <c r="K197" i="6"/>
  <c r="J197" i="6"/>
  <c r="I197" i="6"/>
  <c r="G197" i="6" s="1"/>
  <c r="K196" i="6"/>
  <c r="J196" i="6"/>
  <c r="I196" i="6"/>
  <c r="E196" i="6"/>
  <c r="K195" i="6"/>
  <c r="J195" i="6"/>
  <c r="I195" i="6"/>
  <c r="E195" i="6"/>
  <c r="K194" i="6"/>
  <c r="J194" i="6"/>
  <c r="I194" i="6"/>
  <c r="E194" i="6"/>
  <c r="K193" i="6"/>
  <c r="J193" i="6"/>
  <c r="I193" i="6"/>
  <c r="E193" i="6"/>
  <c r="K192" i="6"/>
  <c r="J192" i="6"/>
  <c r="I192" i="6"/>
  <c r="E192" i="6"/>
  <c r="K191" i="6"/>
  <c r="J191" i="6"/>
  <c r="I191" i="6"/>
  <c r="K190" i="6"/>
  <c r="J190" i="6"/>
  <c r="I190" i="6"/>
  <c r="G190" i="6" s="1"/>
  <c r="K189" i="6"/>
  <c r="J189" i="6"/>
  <c r="I189" i="6"/>
  <c r="G189" i="6" s="1"/>
  <c r="E189" i="6" s="1"/>
  <c r="K188" i="6"/>
  <c r="J188" i="6"/>
  <c r="I188" i="6"/>
  <c r="G188" i="6" s="1"/>
  <c r="E188" i="6" s="1"/>
  <c r="K187" i="6"/>
  <c r="J187" i="6"/>
  <c r="I187" i="6"/>
  <c r="G187" i="6" s="1"/>
  <c r="E187" i="6" s="1"/>
  <c r="K186" i="6"/>
  <c r="J186" i="6"/>
  <c r="I186" i="6"/>
  <c r="G186" i="6" s="1"/>
  <c r="E186" i="6" s="1"/>
  <c r="K185" i="6"/>
  <c r="J185" i="6"/>
  <c r="I185" i="6"/>
  <c r="G185" i="6" s="1"/>
  <c r="E185" i="6" s="1"/>
  <c r="K184" i="6"/>
  <c r="J184" i="6"/>
  <c r="I184" i="6"/>
  <c r="G184" i="6" s="1"/>
  <c r="K183" i="6"/>
  <c r="J183" i="6"/>
  <c r="I183" i="6"/>
  <c r="G183" i="6" s="1"/>
  <c r="E183" i="6" s="1"/>
  <c r="K182" i="6"/>
  <c r="J182" i="6"/>
  <c r="I182" i="6"/>
  <c r="G182" i="6" s="1"/>
  <c r="E182" i="6" s="1"/>
  <c r="K181" i="6"/>
  <c r="J181" i="6"/>
  <c r="I181" i="6"/>
  <c r="G181" i="6" s="1"/>
  <c r="K180" i="6"/>
  <c r="J180" i="6"/>
  <c r="I180" i="6"/>
  <c r="G180" i="6" s="1"/>
  <c r="E180" i="6" s="1"/>
  <c r="K179" i="6"/>
  <c r="J179" i="6"/>
  <c r="I179" i="6"/>
  <c r="G179" i="6" s="1"/>
  <c r="E179" i="6" s="1"/>
  <c r="K178" i="6"/>
  <c r="J178" i="6"/>
  <c r="I178" i="6"/>
  <c r="G178" i="6" s="1"/>
  <c r="E178" i="6" s="1"/>
  <c r="K177" i="6"/>
  <c r="J177" i="6"/>
  <c r="I177" i="6"/>
  <c r="G177" i="6" s="1"/>
  <c r="E177" i="6" s="1"/>
  <c r="K176" i="6"/>
  <c r="J176" i="6"/>
  <c r="I176" i="6"/>
  <c r="G176" i="6" s="1"/>
  <c r="E176" i="6" s="1"/>
  <c r="K175" i="6"/>
  <c r="J175" i="6"/>
  <c r="I175" i="6"/>
  <c r="G175" i="6" s="1"/>
  <c r="K174" i="6"/>
  <c r="J174" i="6"/>
  <c r="I174" i="6"/>
  <c r="G174" i="6" s="1"/>
  <c r="K173" i="6"/>
  <c r="J173" i="6"/>
  <c r="I173" i="6"/>
  <c r="G173" i="6" s="1"/>
  <c r="E173" i="6" s="1"/>
  <c r="K172" i="6"/>
  <c r="J172" i="6"/>
  <c r="I172" i="6"/>
  <c r="G172" i="6" s="1"/>
  <c r="E172" i="6" s="1"/>
  <c r="K171" i="6"/>
  <c r="J171" i="6"/>
  <c r="I171" i="6"/>
  <c r="G171" i="6" s="1"/>
  <c r="E171" i="6" s="1"/>
  <c r="K170" i="6"/>
  <c r="J170" i="6"/>
  <c r="I170" i="6"/>
  <c r="G170" i="6" s="1"/>
  <c r="E170" i="6" s="1"/>
  <c r="K169" i="6"/>
  <c r="J169" i="6"/>
  <c r="I169" i="6"/>
  <c r="G169" i="6" s="1"/>
  <c r="E169" i="6" s="1"/>
  <c r="K168" i="6"/>
  <c r="J168" i="6"/>
  <c r="I168" i="6"/>
  <c r="G168" i="6" s="1"/>
  <c r="K167" i="6"/>
  <c r="J167" i="6"/>
  <c r="I167" i="6"/>
  <c r="G167" i="6" s="1"/>
  <c r="E167" i="6" s="1"/>
  <c r="K166" i="6"/>
  <c r="J166" i="6"/>
  <c r="I166" i="6"/>
  <c r="G166" i="6" s="1"/>
  <c r="E166" i="6" s="1"/>
  <c r="K165" i="6"/>
  <c r="J165" i="6"/>
  <c r="I165" i="6"/>
  <c r="G165" i="6" s="1"/>
  <c r="E165" i="6" s="1"/>
  <c r="K164" i="6"/>
  <c r="J164" i="6"/>
  <c r="I164" i="6"/>
  <c r="G164" i="6" s="1"/>
  <c r="E164" i="6" s="1"/>
  <c r="K163" i="6"/>
  <c r="J163" i="6"/>
  <c r="I163" i="6"/>
  <c r="G163" i="6" s="1"/>
  <c r="E163" i="6" s="1"/>
  <c r="K162" i="6"/>
  <c r="J162" i="6"/>
  <c r="I162" i="6"/>
  <c r="G162" i="6" s="1"/>
  <c r="K161" i="6"/>
  <c r="J161" i="6"/>
  <c r="I161" i="6"/>
  <c r="G161" i="6" s="1"/>
  <c r="K160" i="6"/>
  <c r="J160" i="6"/>
  <c r="I160" i="6"/>
  <c r="G160" i="6" s="1"/>
  <c r="E160" i="6" s="1"/>
  <c r="K159" i="6"/>
  <c r="J159" i="6"/>
  <c r="I159" i="6"/>
  <c r="G159" i="6" s="1"/>
  <c r="E159" i="6" s="1"/>
  <c r="K158" i="6"/>
  <c r="J158" i="6"/>
  <c r="I158" i="6"/>
  <c r="G158" i="6" s="1"/>
  <c r="K157" i="6"/>
  <c r="J157" i="6"/>
  <c r="I157" i="6"/>
  <c r="G157" i="6" s="1"/>
  <c r="E157" i="6" s="1"/>
  <c r="K156" i="6"/>
  <c r="J156" i="6"/>
  <c r="I156" i="6"/>
  <c r="G156" i="6" s="1"/>
  <c r="K155" i="6"/>
  <c r="J155" i="6"/>
  <c r="I155" i="6"/>
  <c r="K154" i="6"/>
  <c r="J154" i="6"/>
  <c r="I154" i="6"/>
  <c r="E154" i="6"/>
  <c r="K153" i="6"/>
  <c r="J153" i="6"/>
  <c r="I153" i="6"/>
  <c r="E153" i="6"/>
  <c r="K152" i="6"/>
  <c r="J152" i="6"/>
  <c r="I152" i="6"/>
  <c r="K151" i="6"/>
  <c r="J151" i="6"/>
  <c r="I151" i="6"/>
  <c r="E151" i="6"/>
  <c r="K150" i="6"/>
  <c r="J150" i="6"/>
  <c r="I150" i="6"/>
  <c r="E150" i="6"/>
  <c r="K149" i="6"/>
  <c r="J149" i="6"/>
  <c r="I149" i="6"/>
  <c r="E149" i="6"/>
  <c r="K148" i="6"/>
  <c r="J148" i="6"/>
  <c r="I148" i="6"/>
  <c r="G148" i="6" s="1"/>
  <c r="E148" i="6" s="1"/>
  <c r="K147" i="6"/>
  <c r="J147" i="6"/>
  <c r="I147" i="6"/>
  <c r="G147" i="6" s="1"/>
  <c r="E147" i="6" s="1"/>
  <c r="K146" i="6"/>
  <c r="J146" i="6"/>
  <c r="I146" i="6"/>
  <c r="G146" i="6" s="1"/>
  <c r="K145" i="6"/>
  <c r="J145" i="6"/>
  <c r="I145" i="6"/>
  <c r="G145" i="6" s="1"/>
  <c r="E145" i="6" s="1"/>
  <c r="K144" i="6"/>
  <c r="J144" i="6"/>
  <c r="I144" i="6"/>
  <c r="G144" i="6" s="1"/>
  <c r="E144" i="6" s="1"/>
  <c r="K143" i="6"/>
  <c r="J143" i="6"/>
  <c r="I143" i="6"/>
  <c r="G143" i="6" s="1"/>
  <c r="E143" i="6" s="1"/>
  <c r="K142" i="6"/>
  <c r="J142" i="6"/>
  <c r="I142" i="6"/>
  <c r="G142" i="6" s="1"/>
  <c r="E142" i="6" s="1"/>
  <c r="K141" i="6"/>
  <c r="J141" i="6"/>
  <c r="I141" i="6"/>
  <c r="G141" i="6" s="1"/>
  <c r="E141" i="6" s="1"/>
  <c r="K140" i="6"/>
  <c r="J140" i="6"/>
  <c r="I140" i="6"/>
  <c r="G140" i="6" s="1"/>
  <c r="E140" i="6" s="1"/>
  <c r="K139" i="6"/>
  <c r="J139" i="6"/>
  <c r="I139" i="6"/>
  <c r="G139" i="6" s="1"/>
  <c r="E139" i="6" s="1"/>
  <c r="K138" i="6"/>
  <c r="J138" i="6"/>
  <c r="I138" i="6"/>
  <c r="G138" i="6" s="1"/>
  <c r="E138" i="6" s="1"/>
  <c r="K137" i="6"/>
  <c r="J137" i="6"/>
  <c r="I137" i="6"/>
  <c r="G137" i="6" s="1"/>
  <c r="E137" i="6" s="1"/>
  <c r="K136" i="6"/>
  <c r="J136" i="6"/>
  <c r="I136" i="6"/>
  <c r="K135" i="6"/>
  <c r="J135" i="6"/>
  <c r="I135" i="6"/>
  <c r="K134" i="6"/>
  <c r="J134" i="6"/>
  <c r="I134" i="6"/>
  <c r="K133" i="6"/>
  <c r="J133" i="6"/>
  <c r="I133" i="6"/>
  <c r="K132" i="6"/>
  <c r="J132" i="6"/>
  <c r="I132" i="6"/>
  <c r="K131" i="6"/>
  <c r="J131" i="6"/>
  <c r="I131" i="6"/>
  <c r="K130" i="6"/>
  <c r="J130" i="6"/>
  <c r="I130" i="6"/>
  <c r="K129" i="6"/>
  <c r="J129" i="6"/>
  <c r="I129" i="6"/>
  <c r="K128" i="6"/>
  <c r="J128" i="6"/>
  <c r="I128" i="6"/>
  <c r="K127" i="6"/>
  <c r="J127" i="6"/>
  <c r="I127" i="6"/>
  <c r="K126" i="6"/>
  <c r="J126" i="6"/>
  <c r="I126" i="6"/>
  <c r="K125" i="6"/>
  <c r="J125" i="6"/>
  <c r="I125" i="6"/>
  <c r="K124" i="6"/>
  <c r="J124" i="6"/>
  <c r="I124" i="6"/>
  <c r="K123" i="6"/>
  <c r="J123" i="6"/>
  <c r="I123" i="6"/>
  <c r="K122" i="6"/>
  <c r="J122" i="6"/>
  <c r="I122" i="6"/>
  <c r="K121" i="6"/>
  <c r="J121" i="6"/>
  <c r="I121" i="6"/>
  <c r="K120" i="6"/>
  <c r="J120" i="6"/>
  <c r="I120" i="6"/>
  <c r="K119" i="6"/>
  <c r="J119" i="6"/>
  <c r="I119" i="6"/>
  <c r="K118" i="6"/>
  <c r="J118" i="6"/>
  <c r="I118" i="6"/>
  <c r="K117" i="6"/>
  <c r="J117" i="6"/>
  <c r="I117" i="6"/>
  <c r="K116" i="6"/>
  <c r="J116" i="6"/>
  <c r="I116" i="6"/>
  <c r="K115" i="6"/>
  <c r="J115" i="6"/>
  <c r="I115" i="6"/>
  <c r="K114" i="6"/>
  <c r="J114" i="6"/>
  <c r="I114" i="6"/>
  <c r="K113" i="6"/>
  <c r="J113" i="6"/>
  <c r="I113" i="6"/>
  <c r="K112" i="6"/>
  <c r="J112" i="6"/>
  <c r="I112" i="6"/>
  <c r="K111" i="6"/>
  <c r="J111" i="6"/>
  <c r="I111" i="6"/>
  <c r="K110" i="6"/>
  <c r="J110" i="6"/>
  <c r="I110" i="6"/>
  <c r="K109" i="6"/>
  <c r="J109" i="6"/>
  <c r="I109" i="6"/>
  <c r="K108" i="6"/>
  <c r="J108" i="6"/>
  <c r="I108" i="6"/>
  <c r="K107" i="6"/>
  <c r="J107" i="6"/>
  <c r="I107" i="6"/>
  <c r="K106" i="6"/>
  <c r="J106" i="6"/>
  <c r="I106" i="6"/>
  <c r="K105" i="6"/>
  <c r="J105" i="6"/>
  <c r="I105" i="6"/>
  <c r="K104" i="6"/>
  <c r="J104" i="6"/>
  <c r="I104" i="6"/>
  <c r="K103" i="6"/>
  <c r="J103" i="6"/>
  <c r="I103" i="6"/>
  <c r="K102" i="6"/>
  <c r="J102" i="6"/>
  <c r="I102" i="6"/>
  <c r="K101" i="6"/>
  <c r="J101" i="6"/>
  <c r="I101" i="6"/>
  <c r="K100" i="6"/>
  <c r="J100" i="6"/>
  <c r="I100" i="6"/>
  <c r="K99" i="6"/>
  <c r="J99" i="6"/>
  <c r="I99" i="6"/>
  <c r="K98" i="6"/>
  <c r="J98" i="6"/>
  <c r="I98" i="6"/>
  <c r="K97" i="6"/>
  <c r="J97" i="6"/>
  <c r="I97" i="6"/>
  <c r="K96" i="6"/>
  <c r="J96" i="6"/>
  <c r="I96" i="6"/>
  <c r="K95" i="6"/>
  <c r="J95" i="6"/>
  <c r="I95" i="6"/>
  <c r="K94" i="6"/>
  <c r="J94" i="6"/>
  <c r="I94" i="6"/>
  <c r="K93" i="6"/>
  <c r="J93" i="6"/>
  <c r="I93" i="6"/>
  <c r="K92" i="6"/>
  <c r="J92" i="6"/>
  <c r="I92" i="6"/>
  <c r="K91" i="6"/>
  <c r="J91" i="6"/>
  <c r="I91" i="6"/>
  <c r="K90" i="6"/>
  <c r="J90" i="6"/>
  <c r="I90" i="6"/>
  <c r="K89" i="6"/>
  <c r="J89" i="6"/>
  <c r="I89" i="6"/>
  <c r="K88" i="6"/>
  <c r="J88" i="6"/>
  <c r="I88" i="6"/>
  <c r="K87" i="6"/>
  <c r="J87" i="6"/>
  <c r="I87" i="6"/>
  <c r="K86" i="6"/>
  <c r="J86" i="6"/>
  <c r="I86" i="6"/>
  <c r="K85" i="6"/>
  <c r="J85" i="6"/>
  <c r="I85" i="6"/>
  <c r="K84" i="6"/>
  <c r="J84" i="6"/>
  <c r="I84" i="6"/>
  <c r="G84" i="6" s="1"/>
  <c r="K83" i="6"/>
  <c r="J83" i="6"/>
  <c r="I83" i="6"/>
  <c r="K82" i="6"/>
  <c r="J82" i="6"/>
  <c r="I82" i="6"/>
  <c r="K81" i="6"/>
  <c r="J81" i="6"/>
  <c r="I81" i="6"/>
  <c r="K80" i="6"/>
  <c r="J80" i="6"/>
  <c r="I80" i="6"/>
  <c r="K79" i="6"/>
  <c r="J79" i="6"/>
  <c r="I79" i="6"/>
  <c r="K78" i="6"/>
  <c r="J78" i="6"/>
  <c r="I78" i="6"/>
  <c r="G78" i="6" s="1"/>
  <c r="E78" i="6" s="1"/>
  <c r="K77" i="6"/>
  <c r="J77" i="6"/>
  <c r="I77" i="6"/>
  <c r="G77" i="6" s="1"/>
  <c r="E77" i="6" s="1"/>
  <c r="K76" i="6"/>
  <c r="J76" i="6"/>
  <c r="I76" i="6"/>
  <c r="G76" i="6" s="1"/>
  <c r="E76" i="6" s="1"/>
  <c r="K75" i="6"/>
  <c r="J75" i="6"/>
  <c r="I75" i="6"/>
  <c r="G75" i="6" s="1"/>
  <c r="E75" i="6" s="1"/>
  <c r="K74" i="6"/>
  <c r="J74" i="6"/>
  <c r="I74" i="6"/>
  <c r="K73" i="6"/>
  <c r="J73" i="6"/>
  <c r="I73" i="6"/>
  <c r="G73" i="6" s="1"/>
  <c r="K72" i="6"/>
  <c r="J72" i="6"/>
  <c r="I72" i="6"/>
  <c r="E72" i="6"/>
  <c r="K71" i="6"/>
  <c r="J71" i="6"/>
  <c r="I71" i="6"/>
  <c r="E71" i="6"/>
  <c r="K70" i="6"/>
  <c r="J70" i="6"/>
  <c r="I70" i="6"/>
  <c r="E70" i="6"/>
  <c r="K69" i="6"/>
  <c r="J69" i="6"/>
  <c r="I69" i="6"/>
  <c r="E69" i="6"/>
  <c r="K68" i="6"/>
  <c r="J68" i="6"/>
  <c r="I68" i="6"/>
  <c r="E68" i="6"/>
  <c r="K67" i="6"/>
  <c r="J67" i="6"/>
  <c r="I67" i="6"/>
  <c r="E67" i="6"/>
  <c r="K66" i="6"/>
  <c r="J66" i="6"/>
  <c r="I66" i="6"/>
  <c r="K65" i="6"/>
  <c r="J65" i="6"/>
  <c r="I65" i="6"/>
  <c r="E65" i="6"/>
  <c r="K64" i="6"/>
  <c r="J64" i="6"/>
  <c r="I64" i="6"/>
  <c r="E64" i="6"/>
  <c r="K63" i="6"/>
  <c r="J63" i="6"/>
  <c r="I63" i="6"/>
  <c r="E63" i="6"/>
  <c r="K62" i="6"/>
  <c r="J62" i="6"/>
  <c r="I62" i="6"/>
  <c r="E62" i="6"/>
  <c r="K61" i="6"/>
  <c r="J61" i="6"/>
  <c r="I61" i="6"/>
  <c r="E61" i="6"/>
  <c r="K60" i="6"/>
  <c r="J60" i="6"/>
  <c r="I60" i="6"/>
  <c r="E60" i="6"/>
  <c r="K59" i="6"/>
  <c r="J59" i="6"/>
  <c r="I59" i="6"/>
  <c r="E59" i="6"/>
  <c r="K58" i="6"/>
  <c r="J58" i="6"/>
  <c r="I58" i="6"/>
  <c r="K57" i="6"/>
  <c r="J57" i="6"/>
  <c r="I57" i="6"/>
  <c r="K56" i="6"/>
  <c r="J56" i="6"/>
  <c r="I56" i="6"/>
  <c r="G56" i="6" s="1"/>
  <c r="E56" i="6" s="1"/>
  <c r="K55" i="6"/>
  <c r="J55" i="6"/>
  <c r="I55" i="6"/>
  <c r="G55" i="6" s="1"/>
  <c r="E55" i="6" s="1"/>
  <c r="K54" i="6"/>
  <c r="J54" i="6"/>
  <c r="I54" i="6"/>
  <c r="G54" i="6" s="1"/>
  <c r="K53" i="6"/>
  <c r="J53" i="6"/>
  <c r="I53" i="6"/>
  <c r="E53" i="6"/>
  <c r="K52" i="6"/>
  <c r="J52" i="6"/>
  <c r="I52" i="6"/>
  <c r="E52" i="6"/>
  <c r="K51" i="6"/>
  <c r="J51" i="6"/>
  <c r="I51" i="6"/>
  <c r="E51" i="6"/>
  <c r="K50" i="6"/>
  <c r="J50" i="6"/>
  <c r="I50" i="6"/>
  <c r="K49" i="6"/>
  <c r="J49" i="6"/>
  <c r="I49" i="6"/>
  <c r="E49" i="6"/>
  <c r="K48" i="6"/>
  <c r="J48" i="6"/>
  <c r="I48" i="6"/>
  <c r="E48" i="6"/>
  <c r="K47" i="6"/>
  <c r="J47" i="6"/>
  <c r="I47" i="6"/>
  <c r="E47" i="6"/>
  <c r="K46" i="6"/>
  <c r="J46" i="6"/>
  <c r="I46" i="6"/>
  <c r="E46" i="6"/>
  <c r="K45" i="6"/>
  <c r="J45" i="6"/>
  <c r="I45" i="6"/>
  <c r="E45" i="6"/>
  <c r="K44" i="6"/>
  <c r="J44" i="6"/>
  <c r="I44" i="6"/>
  <c r="K43" i="6"/>
  <c r="J43" i="6"/>
  <c r="I43" i="6"/>
  <c r="K42" i="6"/>
  <c r="J42" i="6"/>
  <c r="I42" i="6"/>
  <c r="E42" i="6"/>
  <c r="K41" i="6"/>
  <c r="J41" i="6"/>
  <c r="I41" i="6"/>
  <c r="E41" i="6"/>
  <c r="K40" i="6"/>
  <c r="J40" i="6"/>
  <c r="I40" i="6"/>
  <c r="E40" i="6"/>
  <c r="K39" i="6"/>
  <c r="J39" i="6"/>
  <c r="I39" i="6"/>
  <c r="E39" i="6"/>
  <c r="K38" i="6"/>
  <c r="J38" i="6"/>
  <c r="I38" i="6"/>
  <c r="E38" i="6"/>
  <c r="K37" i="6"/>
  <c r="J37" i="6"/>
  <c r="I37" i="6"/>
  <c r="E37" i="6"/>
  <c r="K36" i="6"/>
  <c r="J36" i="6"/>
  <c r="I36" i="6"/>
  <c r="E36" i="6"/>
  <c r="K35" i="6"/>
  <c r="J35" i="6"/>
  <c r="I35" i="6"/>
  <c r="E35" i="6"/>
  <c r="K34" i="6"/>
  <c r="J34" i="6"/>
  <c r="I34" i="6"/>
  <c r="E34" i="6"/>
  <c r="K33" i="6"/>
  <c r="J33" i="6"/>
  <c r="I33" i="6"/>
  <c r="K32" i="6"/>
  <c r="J32" i="6"/>
  <c r="I32" i="6"/>
  <c r="K31" i="6"/>
  <c r="J31" i="6"/>
  <c r="I31" i="6"/>
  <c r="K30" i="6"/>
  <c r="J30" i="6"/>
  <c r="I30" i="6"/>
  <c r="G30" i="6" s="1"/>
  <c r="E30" i="6" s="1"/>
  <c r="K29" i="6"/>
  <c r="J29" i="6"/>
  <c r="I29" i="6"/>
  <c r="K28" i="6"/>
  <c r="J28" i="6"/>
  <c r="I28" i="6"/>
  <c r="E28" i="6"/>
  <c r="K27" i="6"/>
  <c r="J27" i="6"/>
  <c r="I27" i="6"/>
  <c r="E27" i="6"/>
  <c r="K26" i="6"/>
  <c r="J26" i="6"/>
  <c r="I26" i="6"/>
  <c r="E26" i="6"/>
  <c r="K25" i="6"/>
  <c r="J25" i="6"/>
  <c r="I25" i="6"/>
  <c r="E25" i="6"/>
  <c r="K24" i="6"/>
  <c r="J24" i="6"/>
  <c r="I24" i="6"/>
  <c r="E24" i="6"/>
  <c r="K23" i="6"/>
  <c r="J23" i="6"/>
  <c r="I23" i="6"/>
  <c r="E23" i="6"/>
  <c r="K22" i="6"/>
  <c r="J22" i="6"/>
  <c r="I22" i="6"/>
  <c r="K21" i="6"/>
  <c r="J21" i="6"/>
  <c r="I21" i="6"/>
  <c r="K20" i="6"/>
  <c r="J20" i="6"/>
  <c r="I20" i="6"/>
  <c r="E20" i="6"/>
  <c r="K19" i="6"/>
  <c r="J19" i="6"/>
  <c r="I19" i="6"/>
  <c r="E19" i="6"/>
  <c r="K18" i="6"/>
  <c r="J18" i="6"/>
  <c r="I18" i="6"/>
  <c r="E18" i="6"/>
  <c r="K17" i="6"/>
  <c r="J17" i="6"/>
  <c r="I17" i="6"/>
  <c r="K16" i="6"/>
  <c r="J16" i="6"/>
  <c r="I16" i="6"/>
  <c r="E16" i="6"/>
  <c r="K15" i="6"/>
  <c r="J15" i="6"/>
  <c r="I15" i="6"/>
  <c r="K14" i="6"/>
  <c r="J14" i="6"/>
  <c r="I14" i="6"/>
  <c r="K13" i="6"/>
  <c r="J13" i="6"/>
  <c r="I13" i="6"/>
  <c r="K12" i="6"/>
  <c r="J12" i="6"/>
  <c r="I12" i="6"/>
  <c r="E12" i="6"/>
  <c r="K11" i="6"/>
  <c r="J11" i="6"/>
  <c r="I11" i="6"/>
  <c r="K10" i="6"/>
  <c r="J10" i="6"/>
  <c r="I10" i="6"/>
  <c r="K222" i="5"/>
  <c r="J222" i="5"/>
  <c r="I222" i="5"/>
  <c r="E222" i="5"/>
  <c r="K221" i="5"/>
  <c r="J221" i="5"/>
  <c r="I221" i="5"/>
  <c r="E221" i="5"/>
  <c r="K220" i="5"/>
  <c r="J220" i="5"/>
  <c r="I220" i="5"/>
  <c r="E220" i="5"/>
  <c r="K219" i="5"/>
  <c r="J219" i="5"/>
  <c r="I219" i="5"/>
  <c r="E219" i="5"/>
  <c r="K218" i="5"/>
  <c r="J218" i="5"/>
  <c r="I218" i="5"/>
  <c r="E218" i="5"/>
  <c r="K217" i="5"/>
  <c r="J217" i="5"/>
  <c r="I217" i="5"/>
  <c r="E217" i="5"/>
  <c r="K216" i="5"/>
  <c r="J216" i="5"/>
  <c r="I216" i="5"/>
  <c r="E216" i="5"/>
  <c r="K215" i="5"/>
  <c r="J215" i="5"/>
  <c r="I215" i="5"/>
  <c r="E215" i="5"/>
  <c r="K214" i="5"/>
  <c r="J214" i="5"/>
  <c r="I214" i="5"/>
  <c r="G214" i="5" s="1"/>
  <c r="K213" i="5"/>
  <c r="J213" i="5"/>
  <c r="I213" i="5"/>
  <c r="G213" i="5"/>
  <c r="K212" i="5"/>
  <c r="J212" i="5"/>
  <c r="I212" i="5"/>
  <c r="E212" i="5"/>
  <c r="K211" i="5"/>
  <c r="J211" i="5"/>
  <c r="I211" i="5"/>
  <c r="E211" i="5"/>
  <c r="K210" i="5"/>
  <c r="J210" i="5"/>
  <c r="I210" i="5"/>
  <c r="E210" i="5"/>
  <c r="K209" i="5"/>
  <c r="J209" i="5"/>
  <c r="I209" i="5"/>
  <c r="E209" i="5"/>
  <c r="K208" i="5"/>
  <c r="J208" i="5"/>
  <c r="I208" i="5"/>
  <c r="E208" i="5"/>
  <c r="K207" i="5"/>
  <c r="J207" i="5"/>
  <c r="I207" i="5"/>
  <c r="K206" i="5"/>
  <c r="J206" i="5"/>
  <c r="I206" i="5"/>
  <c r="G206" i="5" s="1"/>
  <c r="K205" i="5"/>
  <c r="J205" i="5"/>
  <c r="I205" i="5"/>
  <c r="G205" i="5" s="1"/>
  <c r="E205" i="5" s="1"/>
  <c r="K204" i="5"/>
  <c r="J204" i="5"/>
  <c r="I204" i="5"/>
  <c r="G204" i="5" s="1"/>
  <c r="E204" i="5" s="1"/>
  <c r="K203" i="5"/>
  <c r="J203" i="5"/>
  <c r="I203" i="5"/>
  <c r="G203" i="5" s="1"/>
  <c r="K202" i="5"/>
  <c r="J202" i="5"/>
  <c r="I202" i="5"/>
  <c r="G202" i="5" s="1"/>
  <c r="K201" i="5"/>
  <c r="J201" i="5"/>
  <c r="I201" i="5"/>
  <c r="G201" i="5" s="1"/>
  <c r="E201" i="5" s="1"/>
  <c r="K200" i="5"/>
  <c r="J200" i="5"/>
  <c r="I200" i="5"/>
  <c r="G200" i="5"/>
  <c r="E200" i="5" s="1"/>
  <c r="K199" i="5"/>
  <c r="J199" i="5"/>
  <c r="I199" i="5"/>
  <c r="G199" i="5" s="1"/>
  <c r="E199" i="5" s="1"/>
  <c r="K198" i="5"/>
  <c r="J198" i="5"/>
  <c r="I198" i="5"/>
  <c r="G198" i="5"/>
  <c r="K197" i="5"/>
  <c r="J197" i="5"/>
  <c r="I197" i="5"/>
  <c r="G197" i="5" s="1"/>
  <c r="E197" i="5" s="1"/>
  <c r="K196" i="5"/>
  <c r="J196" i="5"/>
  <c r="I196" i="5"/>
  <c r="G196" i="5" s="1"/>
  <c r="E196" i="5" s="1"/>
  <c r="K195" i="5"/>
  <c r="J195" i="5"/>
  <c r="I195" i="5"/>
  <c r="G195" i="5" s="1"/>
  <c r="K194" i="5"/>
  <c r="J194" i="5"/>
  <c r="I194" i="5"/>
  <c r="G194" i="5" s="1"/>
  <c r="E194" i="5" s="1"/>
  <c r="K193" i="5"/>
  <c r="J193" i="5"/>
  <c r="I193" i="5"/>
  <c r="G193" i="5" s="1"/>
  <c r="E193" i="5" s="1"/>
  <c r="K192" i="5"/>
  <c r="J192" i="5"/>
  <c r="I192" i="5"/>
  <c r="G192" i="5" s="1"/>
  <c r="E192" i="5" s="1"/>
  <c r="K191" i="5"/>
  <c r="J191" i="5"/>
  <c r="I191" i="5"/>
  <c r="G191" i="5" s="1"/>
  <c r="E191" i="5" s="1"/>
  <c r="K190" i="5"/>
  <c r="J190" i="5"/>
  <c r="I190" i="5"/>
  <c r="G190" i="5" s="1"/>
  <c r="E190" i="5" s="1"/>
  <c r="K189" i="5"/>
  <c r="J189" i="5"/>
  <c r="I189" i="5"/>
  <c r="G189" i="5" s="1"/>
  <c r="K188" i="5"/>
  <c r="J188" i="5"/>
  <c r="I188" i="5"/>
  <c r="G188" i="5" s="1"/>
  <c r="K187" i="5"/>
  <c r="J187" i="5"/>
  <c r="I187" i="5"/>
  <c r="G187" i="5" s="1"/>
  <c r="E187" i="5" s="1"/>
  <c r="K186" i="5"/>
  <c r="J186" i="5"/>
  <c r="I186" i="5"/>
  <c r="G186" i="5" s="1"/>
  <c r="E186" i="5" s="1"/>
  <c r="K185" i="5"/>
  <c r="J185" i="5"/>
  <c r="I185" i="5"/>
  <c r="G185" i="5" s="1"/>
  <c r="E185" i="5" s="1"/>
  <c r="K184" i="5"/>
  <c r="J184" i="5"/>
  <c r="I184" i="5"/>
  <c r="G184" i="5"/>
  <c r="E184" i="5" s="1"/>
  <c r="K183" i="5"/>
  <c r="J183" i="5"/>
  <c r="I183" i="5"/>
  <c r="G183" i="5" s="1"/>
  <c r="E183" i="5" s="1"/>
  <c r="K182" i="5"/>
  <c r="J182" i="5"/>
  <c r="I182" i="5"/>
  <c r="G182" i="5" s="1"/>
  <c r="K181" i="5"/>
  <c r="J181" i="5"/>
  <c r="I181" i="5"/>
  <c r="G181" i="5"/>
  <c r="E181" i="5" s="1"/>
  <c r="K180" i="5"/>
  <c r="J180" i="5"/>
  <c r="I180" i="5"/>
  <c r="G180" i="5" s="1"/>
  <c r="E180" i="5" s="1"/>
  <c r="K179" i="5"/>
  <c r="J179" i="5"/>
  <c r="I179" i="5"/>
  <c r="G179" i="5" s="1"/>
  <c r="E179" i="5" s="1"/>
  <c r="K178" i="5"/>
  <c r="J178" i="5"/>
  <c r="I178" i="5"/>
  <c r="G178" i="5" s="1"/>
  <c r="E178" i="5" s="1"/>
  <c r="K177" i="5"/>
  <c r="J177" i="5"/>
  <c r="I177" i="5"/>
  <c r="G177" i="5" s="1"/>
  <c r="E177" i="5" s="1"/>
  <c r="K176" i="5"/>
  <c r="J176" i="5"/>
  <c r="I176" i="5"/>
  <c r="G176" i="5" s="1"/>
  <c r="K175" i="5"/>
  <c r="J175" i="5"/>
  <c r="I175" i="5"/>
  <c r="G175" i="5"/>
  <c r="K174" i="5"/>
  <c r="J174" i="5"/>
  <c r="I174" i="5"/>
  <c r="G174" i="5" s="1"/>
  <c r="E174" i="5" s="1"/>
  <c r="K173" i="5"/>
  <c r="J173" i="5"/>
  <c r="I173" i="5"/>
  <c r="G173" i="5" s="1"/>
  <c r="E173" i="5" s="1"/>
  <c r="K172" i="5"/>
  <c r="J172" i="5"/>
  <c r="I172" i="5"/>
  <c r="G172" i="5" s="1"/>
  <c r="K171" i="5"/>
  <c r="J171" i="5"/>
  <c r="I171" i="5"/>
  <c r="G171" i="5" s="1"/>
  <c r="E171" i="5" s="1"/>
  <c r="K170" i="5"/>
  <c r="J170" i="5"/>
  <c r="I170" i="5"/>
  <c r="G170" i="5" s="1"/>
  <c r="K169" i="5"/>
  <c r="J169" i="5"/>
  <c r="I169" i="5"/>
  <c r="K168" i="5"/>
  <c r="J168" i="5"/>
  <c r="I168" i="5"/>
  <c r="E168" i="5"/>
  <c r="K167" i="5"/>
  <c r="J167" i="5"/>
  <c r="I167" i="5"/>
  <c r="E167" i="5"/>
  <c r="K166" i="5"/>
  <c r="J166" i="5"/>
  <c r="I166" i="5"/>
  <c r="K165" i="5"/>
  <c r="J165" i="5"/>
  <c r="I165" i="5"/>
  <c r="E165" i="5"/>
  <c r="K164" i="5"/>
  <c r="J164" i="5"/>
  <c r="I164" i="5"/>
  <c r="E164" i="5"/>
  <c r="K163" i="5"/>
  <c r="J163" i="5"/>
  <c r="I163" i="5"/>
  <c r="E163" i="5"/>
  <c r="K162" i="5"/>
  <c r="J162" i="5"/>
  <c r="I162" i="5"/>
  <c r="K161" i="5"/>
  <c r="J161" i="5"/>
  <c r="I161" i="5"/>
  <c r="G161" i="5"/>
  <c r="E161" i="5"/>
  <c r="K160" i="5"/>
  <c r="J160" i="5"/>
  <c r="I160" i="5"/>
  <c r="G160" i="5" s="1"/>
  <c r="E160" i="5" s="1"/>
  <c r="K159" i="5"/>
  <c r="J159" i="5"/>
  <c r="I159" i="5"/>
  <c r="G159" i="5" s="1"/>
  <c r="K158" i="5"/>
  <c r="J158" i="5"/>
  <c r="I158" i="5"/>
  <c r="K157" i="5"/>
  <c r="J157" i="5"/>
  <c r="I157" i="5"/>
  <c r="G157" i="5" s="1"/>
  <c r="E157" i="5" s="1"/>
  <c r="K156" i="5"/>
  <c r="J156" i="5"/>
  <c r="I156" i="5"/>
  <c r="G156" i="5" s="1"/>
  <c r="E156" i="5" s="1"/>
  <c r="K155" i="5"/>
  <c r="J155" i="5"/>
  <c r="I155" i="5"/>
  <c r="G155" i="5" s="1"/>
  <c r="E155" i="5" s="1"/>
  <c r="K154" i="5"/>
  <c r="J154" i="5"/>
  <c r="I154" i="5"/>
  <c r="G154" i="5"/>
  <c r="K153" i="5"/>
  <c r="J153" i="5"/>
  <c r="I153" i="5"/>
  <c r="G153" i="5" s="1"/>
  <c r="E153" i="5" s="1"/>
  <c r="K152" i="5"/>
  <c r="J152" i="5"/>
  <c r="I152" i="5"/>
  <c r="G152" i="5"/>
  <c r="E152" i="5" s="1"/>
  <c r="K151" i="5"/>
  <c r="J151" i="5"/>
  <c r="I151" i="5"/>
  <c r="G151" i="5" s="1"/>
  <c r="K150" i="5"/>
  <c r="J150" i="5"/>
  <c r="I150" i="5"/>
  <c r="G150" i="5" s="1"/>
  <c r="E150" i="5" s="1"/>
  <c r="K149" i="5"/>
  <c r="J149" i="5"/>
  <c r="I149" i="5"/>
  <c r="G149" i="5" s="1"/>
  <c r="E149" i="5" s="1"/>
  <c r="K148" i="5"/>
  <c r="J148" i="5"/>
  <c r="I148" i="5"/>
  <c r="G148" i="5" s="1"/>
  <c r="E148" i="5" s="1"/>
  <c r="K147" i="5"/>
  <c r="J147" i="5"/>
  <c r="I147" i="5"/>
  <c r="G147" i="5" s="1"/>
  <c r="E147" i="5" s="1"/>
  <c r="K146" i="5"/>
  <c r="J146" i="5"/>
  <c r="I146" i="5"/>
  <c r="G146" i="5" s="1"/>
  <c r="K145" i="5"/>
  <c r="J145" i="5"/>
  <c r="I145" i="5"/>
  <c r="G145" i="5" s="1"/>
  <c r="K144" i="5"/>
  <c r="J144" i="5"/>
  <c r="I144" i="5"/>
  <c r="K143" i="5"/>
  <c r="J143" i="5"/>
  <c r="G143" i="5" s="1"/>
  <c r="E143" i="5" s="1"/>
  <c r="I143" i="5"/>
  <c r="K142" i="5"/>
  <c r="J142" i="5"/>
  <c r="G142" i="5" s="1"/>
  <c r="E142" i="5" s="1"/>
  <c r="I142" i="5"/>
  <c r="K141" i="5"/>
  <c r="J141" i="5"/>
  <c r="I141" i="5"/>
  <c r="K140" i="5"/>
  <c r="J140" i="5"/>
  <c r="I140" i="5"/>
  <c r="K139" i="5"/>
  <c r="J139" i="5"/>
  <c r="I139" i="5"/>
  <c r="K138" i="5"/>
  <c r="J138" i="5"/>
  <c r="I138" i="5"/>
  <c r="G138" i="5" s="1"/>
  <c r="E138" i="5" s="1"/>
  <c r="K137" i="5"/>
  <c r="G137" i="5" s="1"/>
  <c r="E137" i="5" s="1"/>
  <c r="J137" i="5"/>
  <c r="I137" i="5"/>
  <c r="K136" i="5"/>
  <c r="J136" i="5"/>
  <c r="I136" i="5"/>
  <c r="K135" i="5"/>
  <c r="J135" i="5"/>
  <c r="G135" i="5" s="1"/>
  <c r="E135" i="5" s="1"/>
  <c r="I135" i="5"/>
  <c r="K134" i="5"/>
  <c r="J134" i="5"/>
  <c r="G134" i="5" s="1"/>
  <c r="E134" i="5" s="1"/>
  <c r="I134" i="5"/>
  <c r="K133" i="5"/>
  <c r="J133" i="5"/>
  <c r="I133" i="5"/>
  <c r="K132" i="5"/>
  <c r="J132" i="5"/>
  <c r="I132" i="5"/>
  <c r="K131" i="5"/>
  <c r="J131" i="5"/>
  <c r="I131" i="5"/>
  <c r="K130" i="5"/>
  <c r="J130" i="5"/>
  <c r="I130" i="5"/>
  <c r="G130" i="5"/>
  <c r="E130" i="5" s="1"/>
  <c r="K129" i="5"/>
  <c r="J129" i="5"/>
  <c r="I129" i="5"/>
  <c r="G129" i="5"/>
  <c r="E129" i="5" s="1"/>
  <c r="K128" i="5"/>
  <c r="J128" i="5"/>
  <c r="I128" i="5"/>
  <c r="K127" i="5"/>
  <c r="J127" i="5"/>
  <c r="I127" i="5"/>
  <c r="G127" i="5" s="1"/>
  <c r="K126" i="5"/>
  <c r="J126" i="5"/>
  <c r="I126" i="5"/>
  <c r="K125" i="5"/>
  <c r="J125" i="5"/>
  <c r="I125" i="5"/>
  <c r="K124" i="5"/>
  <c r="J124" i="5"/>
  <c r="I124" i="5"/>
  <c r="K123" i="5"/>
  <c r="J123" i="5"/>
  <c r="I123" i="5"/>
  <c r="G123" i="5" s="1"/>
  <c r="E123" i="5" s="1"/>
  <c r="K122" i="5"/>
  <c r="G122" i="5" s="1"/>
  <c r="E122" i="5" s="1"/>
  <c r="J122" i="5"/>
  <c r="I122" i="5"/>
  <c r="K121" i="5"/>
  <c r="J121" i="5"/>
  <c r="I121" i="5"/>
  <c r="K120" i="5"/>
  <c r="J120" i="5"/>
  <c r="G120" i="5" s="1"/>
  <c r="I120" i="5"/>
  <c r="K119" i="5"/>
  <c r="J119" i="5"/>
  <c r="G119" i="5" s="1"/>
  <c r="E119" i="5" s="1"/>
  <c r="I119" i="5"/>
  <c r="K118" i="5"/>
  <c r="J118" i="5"/>
  <c r="I118" i="5"/>
  <c r="G118" i="5" s="1"/>
  <c r="K117" i="5"/>
  <c r="J117" i="5"/>
  <c r="I117" i="5"/>
  <c r="G117" i="5"/>
  <c r="E117" i="5" s="1"/>
  <c r="K116" i="5"/>
  <c r="J116" i="5"/>
  <c r="I116" i="5"/>
  <c r="K115" i="5"/>
  <c r="J115" i="5"/>
  <c r="I115" i="5"/>
  <c r="G115" i="5" s="1"/>
  <c r="E115" i="5" s="1"/>
  <c r="K114" i="5"/>
  <c r="J114" i="5"/>
  <c r="I114" i="5"/>
  <c r="K113" i="5"/>
  <c r="J113" i="5"/>
  <c r="I113" i="5"/>
  <c r="K112" i="5"/>
  <c r="J112" i="5"/>
  <c r="I112" i="5"/>
  <c r="G112" i="5" s="1"/>
  <c r="E112" i="5" s="1"/>
  <c r="K111" i="5"/>
  <c r="J111" i="5"/>
  <c r="I111" i="5"/>
  <c r="G111" i="5" s="1"/>
  <c r="K110" i="5"/>
  <c r="J110" i="5"/>
  <c r="I110" i="5"/>
  <c r="G110" i="5" s="1"/>
  <c r="E110" i="5" s="1"/>
  <c r="K109" i="5"/>
  <c r="J109" i="5"/>
  <c r="I109" i="5"/>
  <c r="K108" i="5"/>
  <c r="J108" i="5"/>
  <c r="I108" i="5"/>
  <c r="K107" i="5"/>
  <c r="J107" i="5"/>
  <c r="I107" i="5"/>
  <c r="G107" i="5" s="1"/>
  <c r="E107" i="5" s="1"/>
  <c r="K106" i="5"/>
  <c r="J106" i="5"/>
  <c r="I106" i="5"/>
  <c r="G106" i="5" s="1"/>
  <c r="K105" i="5"/>
  <c r="J105" i="5"/>
  <c r="I105" i="5"/>
  <c r="G105" i="5" s="1"/>
  <c r="E105" i="5" s="1"/>
  <c r="K104" i="5"/>
  <c r="J104" i="5"/>
  <c r="I104" i="5"/>
  <c r="K103" i="5"/>
  <c r="J103" i="5"/>
  <c r="I103" i="5"/>
  <c r="K102" i="5"/>
  <c r="J102" i="5"/>
  <c r="I102" i="5"/>
  <c r="G102" i="5" s="1"/>
  <c r="E102" i="5" s="1"/>
  <c r="K101" i="5"/>
  <c r="J101" i="5"/>
  <c r="I101" i="5"/>
  <c r="G101" i="5" s="1"/>
  <c r="K100" i="5"/>
  <c r="J100" i="5"/>
  <c r="I100" i="5"/>
  <c r="G100" i="5" s="1"/>
  <c r="K99" i="5"/>
  <c r="J99" i="5"/>
  <c r="I99" i="5"/>
  <c r="K98" i="5"/>
  <c r="J98" i="5"/>
  <c r="G98" i="5" s="1"/>
  <c r="E98" i="5" s="1"/>
  <c r="I98" i="5"/>
  <c r="K97" i="5"/>
  <c r="J97" i="5"/>
  <c r="G97" i="5" s="1"/>
  <c r="E97" i="5" s="1"/>
  <c r="I97" i="5"/>
  <c r="K96" i="5"/>
  <c r="J96" i="5"/>
  <c r="I96" i="5"/>
  <c r="K95" i="5"/>
  <c r="J95" i="5"/>
  <c r="I95" i="5"/>
  <c r="K94" i="5"/>
  <c r="J94" i="5"/>
  <c r="I94" i="5"/>
  <c r="G94" i="5" s="1"/>
  <c r="K93" i="5"/>
  <c r="J93" i="5"/>
  <c r="I93" i="5"/>
  <c r="G93" i="5" s="1"/>
  <c r="E93" i="5" s="1"/>
  <c r="K92" i="5"/>
  <c r="J92" i="5"/>
  <c r="I92" i="5"/>
  <c r="G92" i="5" s="1"/>
  <c r="E92" i="5" s="1"/>
  <c r="K91" i="5"/>
  <c r="J91" i="5"/>
  <c r="I91" i="5"/>
  <c r="K90" i="5"/>
  <c r="J90" i="5"/>
  <c r="I90" i="5"/>
  <c r="G90" i="5" s="1"/>
  <c r="E90" i="5" s="1"/>
  <c r="K89" i="5"/>
  <c r="J89" i="5"/>
  <c r="G89" i="5" s="1"/>
  <c r="E89" i="5" s="1"/>
  <c r="I89" i="5"/>
  <c r="K88" i="5"/>
  <c r="J88" i="5"/>
  <c r="I88" i="5"/>
  <c r="G88" i="5" s="1"/>
  <c r="E88" i="5" s="1"/>
  <c r="K87" i="5"/>
  <c r="J87" i="5"/>
  <c r="I87" i="5"/>
  <c r="P87" i="5" s="1"/>
  <c r="K86" i="5"/>
  <c r="J86" i="5"/>
  <c r="I86" i="5"/>
  <c r="G86" i="5" s="1"/>
  <c r="K85" i="5"/>
  <c r="J85" i="5"/>
  <c r="I85" i="5"/>
  <c r="G85" i="5" s="1"/>
  <c r="E85" i="5" s="1"/>
  <c r="K84" i="5"/>
  <c r="J84" i="5"/>
  <c r="I84" i="5"/>
  <c r="G84" i="5" s="1"/>
  <c r="E84" i="5" s="1"/>
  <c r="K83" i="5"/>
  <c r="J83" i="5"/>
  <c r="G83" i="5" s="1"/>
  <c r="E83" i="5" s="1"/>
  <c r="I83" i="5"/>
  <c r="K82" i="5"/>
  <c r="J82" i="5"/>
  <c r="G82" i="5" s="1"/>
  <c r="E82" i="5" s="1"/>
  <c r="I82" i="5"/>
  <c r="K81" i="5"/>
  <c r="J81" i="5"/>
  <c r="I81" i="5"/>
  <c r="G81" i="5" s="1"/>
  <c r="K80" i="5"/>
  <c r="J80" i="5"/>
  <c r="I80" i="5"/>
  <c r="G80" i="5" s="1"/>
  <c r="E80" i="5" s="1"/>
  <c r="K79" i="5"/>
  <c r="J79" i="5"/>
  <c r="I79" i="5"/>
  <c r="G79" i="5" s="1"/>
  <c r="E79" i="5" s="1"/>
  <c r="K78" i="5"/>
  <c r="J78" i="5"/>
  <c r="I78" i="5"/>
  <c r="G78" i="5"/>
  <c r="E78" i="5" s="1"/>
  <c r="K77" i="5"/>
  <c r="J77" i="5"/>
  <c r="I77" i="5"/>
  <c r="G77" i="5"/>
  <c r="E77" i="5" s="1"/>
  <c r="K76" i="5"/>
  <c r="J76" i="5"/>
  <c r="I76" i="5"/>
  <c r="K75" i="5"/>
  <c r="J75" i="5"/>
  <c r="I75" i="5"/>
  <c r="G75" i="5"/>
  <c r="K74" i="5"/>
  <c r="J74" i="5"/>
  <c r="I74" i="5"/>
  <c r="E74" i="5"/>
  <c r="K73" i="5"/>
  <c r="J73" i="5"/>
  <c r="I73" i="5"/>
  <c r="E73" i="5"/>
  <c r="K72" i="5"/>
  <c r="J72" i="5"/>
  <c r="I72" i="5"/>
  <c r="E72" i="5"/>
  <c r="K71" i="5"/>
  <c r="J71" i="5"/>
  <c r="I71" i="5"/>
  <c r="E71" i="5"/>
  <c r="K70" i="5"/>
  <c r="J70" i="5"/>
  <c r="I70" i="5"/>
  <c r="E70" i="5"/>
  <c r="K69" i="5"/>
  <c r="J69" i="5"/>
  <c r="I69" i="5"/>
  <c r="E69" i="5"/>
  <c r="K68" i="5"/>
  <c r="J68" i="5"/>
  <c r="I68" i="5"/>
  <c r="K67" i="5"/>
  <c r="J67" i="5"/>
  <c r="I67" i="5"/>
  <c r="E67" i="5"/>
  <c r="K66" i="5"/>
  <c r="J66" i="5"/>
  <c r="I66" i="5"/>
  <c r="E66" i="5"/>
  <c r="K65" i="5"/>
  <c r="J65" i="5"/>
  <c r="I65" i="5"/>
  <c r="E65" i="5"/>
  <c r="K64" i="5"/>
  <c r="J64" i="5"/>
  <c r="I64" i="5"/>
  <c r="E64" i="5"/>
  <c r="K63" i="5"/>
  <c r="J63" i="5"/>
  <c r="I63" i="5"/>
  <c r="E63" i="5"/>
  <c r="K62" i="5"/>
  <c r="J62" i="5"/>
  <c r="I62" i="5"/>
  <c r="E62" i="5"/>
  <c r="K61" i="5"/>
  <c r="J61" i="5"/>
  <c r="I61" i="5"/>
  <c r="E61" i="5"/>
  <c r="K60" i="5"/>
  <c r="J60" i="5"/>
  <c r="I60" i="5"/>
  <c r="K59" i="5"/>
  <c r="J59" i="5"/>
  <c r="I59" i="5"/>
  <c r="K58" i="5"/>
  <c r="J58" i="5"/>
  <c r="I58" i="5"/>
  <c r="G58" i="5" s="1"/>
  <c r="E58" i="5" s="1"/>
  <c r="K57" i="5"/>
  <c r="J57" i="5"/>
  <c r="I57" i="5"/>
  <c r="G57" i="5" s="1"/>
  <c r="E57" i="5" s="1"/>
  <c r="K56" i="5"/>
  <c r="J56" i="5"/>
  <c r="I56" i="5"/>
  <c r="G56" i="5"/>
  <c r="K55" i="5"/>
  <c r="J55" i="5"/>
  <c r="I55" i="5"/>
  <c r="E55" i="5"/>
  <c r="K54" i="5"/>
  <c r="J54" i="5"/>
  <c r="I54" i="5"/>
  <c r="E54" i="5"/>
  <c r="K53" i="5"/>
  <c r="J53" i="5"/>
  <c r="I53" i="5"/>
  <c r="E53" i="5"/>
  <c r="K52" i="5"/>
  <c r="J52" i="5"/>
  <c r="I52" i="5"/>
  <c r="K51" i="5"/>
  <c r="J51" i="5"/>
  <c r="I51" i="5"/>
  <c r="E51" i="5"/>
  <c r="K50" i="5"/>
  <c r="J50" i="5"/>
  <c r="I50" i="5"/>
  <c r="E50" i="5"/>
  <c r="K49" i="5"/>
  <c r="J49" i="5"/>
  <c r="I49" i="5"/>
  <c r="E49" i="5"/>
  <c r="K48" i="5"/>
  <c r="J48" i="5"/>
  <c r="I48" i="5"/>
  <c r="E48" i="5"/>
  <c r="K47" i="5"/>
  <c r="J47" i="5"/>
  <c r="I47" i="5"/>
  <c r="E47" i="5"/>
  <c r="K46" i="5"/>
  <c r="J46" i="5"/>
  <c r="I46" i="5"/>
  <c r="K45" i="5"/>
  <c r="J45" i="5"/>
  <c r="I45" i="5"/>
  <c r="K44" i="5"/>
  <c r="J44" i="5"/>
  <c r="I44" i="5"/>
  <c r="E44" i="5"/>
  <c r="K43" i="5"/>
  <c r="J43" i="5"/>
  <c r="I43" i="5"/>
  <c r="K42" i="5"/>
  <c r="J42" i="5"/>
  <c r="I42" i="5"/>
  <c r="K41" i="5"/>
  <c r="J41" i="5"/>
  <c r="I41" i="5"/>
  <c r="E41" i="5"/>
  <c r="K40" i="5"/>
  <c r="J40" i="5"/>
  <c r="I40" i="5"/>
  <c r="E40" i="5"/>
  <c r="K39" i="5"/>
  <c r="J39" i="5"/>
  <c r="I39" i="5"/>
  <c r="E39" i="5"/>
  <c r="K38" i="5"/>
  <c r="J38" i="5"/>
  <c r="I38" i="5"/>
  <c r="E38" i="5"/>
  <c r="K37" i="5"/>
  <c r="J37" i="5"/>
  <c r="I37" i="5"/>
  <c r="E37" i="5"/>
  <c r="K36" i="5"/>
  <c r="J36" i="5"/>
  <c r="I36" i="5"/>
  <c r="E36" i="5"/>
  <c r="K35" i="5"/>
  <c r="J35" i="5"/>
  <c r="I35" i="5"/>
  <c r="E35" i="5"/>
  <c r="K34" i="5"/>
  <c r="J34" i="5"/>
  <c r="I34" i="5"/>
  <c r="E34" i="5"/>
  <c r="K33" i="5"/>
  <c r="J33" i="5"/>
  <c r="I33" i="5"/>
  <c r="K32" i="5"/>
  <c r="J32" i="5"/>
  <c r="I32" i="5"/>
  <c r="K31" i="5"/>
  <c r="J31" i="5"/>
  <c r="I31" i="5"/>
  <c r="G31" i="5"/>
  <c r="E31" i="5"/>
  <c r="K30" i="5"/>
  <c r="J30" i="5"/>
  <c r="I30" i="5"/>
  <c r="G30" i="5"/>
  <c r="E30" i="5" s="1"/>
  <c r="K29" i="5"/>
  <c r="J29" i="5"/>
  <c r="I29" i="5"/>
  <c r="K28" i="5"/>
  <c r="J28" i="5"/>
  <c r="I28" i="5"/>
  <c r="E28" i="5"/>
  <c r="K27" i="5"/>
  <c r="J27" i="5"/>
  <c r="I27" i="5"/>
  <c r="E27" i="5"/>
  <c r="K26" i="5"/>
  <c r="J26" i="5"/>
  <c r="I26" i="5"/>
  <c r="E26" i="5"/>
  <c r="K25" i="5"/>
  <c r="J25" i="5"/>
  <c r="I25" i="5"/>
  <c r="E25" i="5"/>
  <c r="K24" i="5"/>
  <c r="J24" i="5"/>
  <c r="I24" i="5"/>
  <c r="E24" i="5"/>
  <c r="K23" i="5"/>
  <c r="J23" i="5"/>
  <c r="I23" i="5"/>
  <c r="E23" i="5"/>
  <c r="K22" i="5"/>
  <c r="J22" i="5"/>
  <c r="I22" i="5"/>
  <c r="K21" i="5"/>
  <c r="J21" i="5"/>
  <c r="I21" i="5"/>
  <c r="K20" i="5"/>
  <c r="J20" i="5"/>
  <c r="I20" i="5"/>
  <c r="E20" i="5"/>
  <c r="K19" i="5"/>
  <c r="J19" i="5"/>
  <c r="I19" i="5"/>
  <c r="E19" i="5"/>
  <c r="K18" i="5"/>
  <c r="J18" i="5"/>
  <c r="I18" i="5"/>
  <c r="E18" i="5"/>
  <c r="K17" i="5"/>
  <c r="J17" i="5"/>
  <c r="I17" i="5"/>
  <c r="K16" i="5"/>
  <c r="J16" i="5"/>
  <c r="I16" i="5"/>
  <c r="E16" i="5"/>
  <c r="K15" i="5"/>
  <c r="J15" i="5"/>
  <c r="I15" i="5"/>
  <c r="K14" i="5"/>
  <c r="J14" i="5"/>
  <c r="I14" i="5"/>
  <c r="K13" i="5"/>
  <c r="J13" i="5"/>
  <c r="I13" i="5"/>
  <c r="E13" i="5"/>
  <c r="K12" i="5"/>
  <c r="J12" i="5"/>
  <c r="I12" i="5"/>
  <c r="E12" i="5"/>
  <c r="K11" i="5"/>
  <c r="J11" i="5"/>
  <c r="I11" i="5"/>
  <c r="K10" i="5"/>
  <c r="J10" i="5"/>
  <c r="I10" i="5"/>
  <c r="K221" i="4"/>
  <c r="J221" i="4"/>
  <c r="I221" i="4"/>
  <c r="E221" i="4"/>
  <c r="K220" i="4"/>
  <c r="J220" i="4"/>
  <c r="I220" i="4"/>
  <c r="E220" i="4"/>
  <c r="K219" i="4"/>
  <c r="J219" i="4"/>
  <c r="I219" i="4"/>
  <c r="E219" i="4"/>
  <c r="K218" i="4"/>
  <c r="J218" i="4"/>
  <c r="I218" i="4"/>
  <c r="E218" i="4"/>
  <c r="K217" i="4"/>
  <c r="J217" i="4"/>
  <c r="I217" i="4"/>
  <c r="E217" i="4"/>
  <c r="K216" i="4"/>
  <c r="J216" i="4"/>
  <c r="I216" i="4"/>
  <c r="E216" i="4"/>
  <c r="K215" i="4"/>
  <c r="J215" i="4"/>
  <c r="I215" i="4"/>
  <c r="E215" i="4"/>
  <c r="K214" i="4"/>
  <c r="J214" i="4"/>
  <c r="I214" i="4"/>
  <c r="E214" i="4"/>
  <c r="K213" i="4"/>
  <c r="J213" i="4"/>
  <c r="I213" i="4"/>
  <c r="G213" i="4" s="1"/>
  <c r="K212" i="4"/>
  <c r="J212" i="4"/>
  <c r="I212" i="4"/>
  <c r="G212" i="4" s="1"/>
  <c r="K211" i="4"/>
  <c r="J211" i="4"/>
  <c r="I211" i="4"/>
  <c r="E211" i="4"/>
  <c r="K210" i="4"/>
  <c r="J210" i="4"/>
  <c r="I210" i="4"/>
  <c r="E210" i="4"/>
  <c r="K209" i="4"/>
  <c r="J209" i="4"/>
  <c r="I209" i="4"/>
  <c r="E209" i="4"/>
  <c r="K208" i="4"/>
  <c r="J208" i="4"/>
  <c r="I208" i="4"/>
  <c r="E208" i="4"/>
  <c r="K207" i="4"/>
  <c r="J207" i="4"/>
  <c r="I207" i="4"/>
  <c r="E207" i="4"/>
  <c r="K206" i="4"/>
  <c r="J206" i="4"/>
  <c r="I206" i="4"/>
  <c r="K205" i="4"/>
  <c r="J205" i="4"/>
  <c r="I205" i="4"/>
  <c r="G205" i="4" s="1"/>
  <c r="K204" i="4"/>
  <c r="J204" i="4"/>
  <c r="I204" i="4"/>
  <c r="G204" i="4" s="1"/>
  <c r="E204" i="4" s="1"/>
  <c r="K203" i="4"/>
  <c r="J203" i="4"/>
  <c r="I203" i="4"/>
  <c r="G203" i="4" s="1"/>
  <c r="E203" i="4" s="1"/>
  <c r="K202" i="4"/>
  <c r="J202" i="4"/>
  <c r="I202" i="4"/>
  <c r="G202" i="4" s="1"/>
  <c r="K201" i="4"/>
  <c r="J201" i="4"/>
  <c r="I201" i="4"/>
  <c r="G201" i="4" s="1"/>
  <c r="K200" i="4"/>
  <c r="J200" i="4"/>
  <c r="I200" i="4"/>
  <c r="G200" i="4" s="1"/>
  <c r="E200" i="4" s="1"/>
  <c r="K199" i="4"/>
  <c r="J199" i="4"/>
  <c r="I199" i="4"/>
  <c r="G199" i="4"/>
  <c r="E199" i="4" s="1"/>
  <c r="K198" i="4"/>
  <c r="J198" i="4"/>
  <c r="I198" i="4"/>
  <c r="G198" i="4" s="1"/>
  <c r="E198" i="4" s="1"/>
  <c r="K197" i="4"/>
  <c r="J197" i="4"/>
  <c r="I197" i="4"/>
  <c r="G197" i="4" s="1"/>
  <c r="K196" i="4"/>
  <c r="J196" i="4"/>
  <c r="I196" i="4"/>
  <c r="G196" i="4" s="1"/>
  <c r="E196" i="4" s="1"/>
  <c r="K195" i="4"/>
  <c r="J195" i="4"/>
  <c r="I195" i="4"/>
  <c r="G195" i="4" s="1"/>
  <c r="E195" i="4" s="1"/>
  <c r="K194" i="4"/>
  <c r="J194" i="4"/>
  <c r="I194" i="4"/>
  <c r="G194" i="4" s="1"/>
  <c r="K193" i="4"/>
  <c r="J193" i="4"/>
  <c r="I193" i="4"/>
  <c r="G193" i="4" s="1"/>
  <c r="E193" i="4" s="1"/>
  <c r="K192" i="4"/>
  <c r="J192" i="4"/>
  <c r="I192" i="4"/>
  <c r="G192" i="4"/>
  <c r="E192" i="4" s="1"/>
  <c r="K191" i="4"/>
  <c r="J191" i="4"/>
  <c r="I191" i="4"/>
  <c r="G191" i="4" s="1"/>
  <c r="E191" i="4" s="1"/>
  <c r="K190" i="4"/>
  <c r="J190" i="4"/>
  <c r="I190" i="4"/>
  <c r="G190" i="4" s="1"/>
  <c r="E190" i="4" s="1"/>
  <c r="K189" i="4"/>
  <c r="J189" i="4"/>
  <c r="I189" i="4"/>
  <c r="G189" i="4" s="1"/>
  <c r="E189" i="4" s="1"/>
  <c r="K188" i="4"/>
  <c r="J188" i="4"/>
  <c r="I188" i="4"/>
  <c r="G188" i="4" s="1"/>
  <c r="K187" i="4"/>
  <c r="J187" i="4"/>
  <c r="I187" i="4"/>
  <c r="G187" i="4" s="1"/>
  <c r="K186" i="4"/>
  <c r="J186" i="4"/>
  <c r="I186" i="4"/>
  <c r="G186" i="4" s="1"/>
  <c r="E186" i="4" s="1"/>
  <c r="K185" i="4"/>
  <c r="J185" i="4"/>
  <c r="I185" i="4"/>
  <c r="G185" i="4" s="1"/>
  <c r="E185" i="4" s="1"/>
  <c r="K184" i="4"/>
  <c r="J184" i="4"/>
  <c r="I184" i="4"/>
  <c r="G184" i="4" s="1"/>
  <c r="E184" i="4" s="1"/>
  <c r="K183" i="4"/>
  <c r="J183" i="4"/>
  <c r="I183" i="4"/>
  <c r="G183" i="4" s="1"/>
  <c r="E183" i="4" s="1"/>
  <c r="K182" i="4"/>
  <c r="J182" i="4"/>
  <c r="I182" i="4"/>
  <c r="G182" i="4"/>
  <c r="E182" i="4" s="1"/>
  <c r="K181" i="4"/>
  <c r="J181" i="4"/>
  <c r="I181" i="4"/>
  <c r="G181" i="4" s="1"/>
  <c r="K180" i="4"/>
  <c r="J180" i="4"/>
  <c r="I180" i="4"/>
  <c r="G180" i="4" s="1"/>
  <c r="E180" i="4" s="1"/>
  <c r="K179" i="4"/>
  <c r="J179" i="4"/>
  <c r="I179" i="4"/>
  <c r="G179" i="4" s="1"/>
  <c r="E179" i="4" s="1"/>
  <c r="K178" i="4"/>
  <c r="J178" i="4"/>
  <c r="I178" i="4"/>
  <c r="G178" i="4" s="1"/>
  <c r="E178" i="4" s="1"/>
  <c r="K177" i="4"/>
  <c r="J177" i="4"/>
  <c r="I177" i="4"/>
  <c r="G177" i="4"/>
  <c r="E177" i="4" s="1"/>
  <c r="K176" i="4"/>
  <c r="J176" i="4"/>
  <c r="I176" i="4"/>
  <c r="G176" i="4" s="1"/>
  <c r="E176" i="4" s="1"/>
  <c r="K175" i="4"/>
  <c r="J175" i="4"/>
  <c r="I175" i="4"/>
  <c r="G175" i="4" s="1"/>
  <c r="K174" i="4"/>
  <c r="J174" i="4"/>
  <c r="I174" i="4"/>
  <c r="G174" i="4" s="1"/>
  <c r="K173" i="4"/>
  <c r="J173" i="4"/>
  <c r="I173" i="4"/>
  <c r="G173" i="4" s="1"/>
  <c r="E173" i="4" s="1"/>
  <c r="K172" i="4"/>
  <c r="J172" i="4"/>
  <c r="I172" i="4"/>
  <c r="G172" i="4" s="1"/>
  <c r="E172" i="4" s="1"/>
  <c r="K171" i="4"/>
  <c r="J171" i="4"/>
  <c r="I171" i="4"/>
  <c r="G171" i="4" s="1"/>
  <c r="K170" i="4"/>
  <c r="J170" i="4"/>
  <c r="I170" i="4"/>
  <c r="G170" i="4" s="1"/>
  <c r="E170" i="4" s="1"/>
  <c r="K169" i="4"/>
  <c r="J169" i="4"/>
  <c r="I169" i="4"/>
  <c r="G169" i="4" s="1"/>
  <c r="K168" i="4"/>
  <c r="J168" i="4"/>
  <c r="I168" i="4"/>
  <c r="K167" i="4"/>
  <c r="J167" i="4"/>
  <c r="I167" i="4"/>
  <c r="E167" i="4"/>
  <c r="K166" i="4"/>
  <c r="J166" i="4"/>
  <c r="I166" i="4"/>
  <c r="E166" i="4"/>
  <c r="K165" i="4"/>
  <c r="J165" i="4"/>
  <c r="I165" i="4"/>
  <c r="K164" i="4"/>
  <c r="J164" i="4"/>
  <c r="I164" i="4"/>
  <c r="E164" i="4"/>
  <c r="K163" i="4"/>
  <c r="J163" i="4"/>
  <c r="I163" i="4"/>
  <c r="E163" i="4"/>
  <c r="K162" i="4"/>
  <c r="J162" i="4"/>
  <c r="I162" i="4"/>
  <c r="E162" i="4"/>
  <c r="K161" i="4"/>
  <c r="J161" i="4"/>
  <c r="I161" i="4"/>
  <c r="K160" i="4"/>
  <c r="J160" i="4"/>
  <c r="I160" i="4"/>
  <c r="G160" i="4" s="1"/>
  <c r="E160" i="4" s="1"/>
  <c r="K159" i="4"/>
  <c r="J159" i="4"/>
  <c r="I159" i="4"/>
  <c r="G159" i="4" s="1"/>
  <c r="E159" i="4" s="1"/>
  <c r="K158" i="4"/>
  <c r="J158" i="4"/>
  <c r="I158" i="4"/>
  <c r="G158" i="4" s="1"/>
  <c r="K157" i="4"/>
  <c r="J157" i="4"/>
  <c r="I157" i="4"/>
  <c r="K156" i="4"/>
  <c r="J156" i="4"/>
  <c r="I156" i="4"/>
  <c r="G156" i="4"/>
  <c r="E156" i="4" s="1"/>
  <c r="K155" i="4"/>
  <c r="J155" i="4"/>
  <c r="I155" i="4"/>
  <c r="G155" i="4" s="1"/>
  <c r="E155" i="4" s="1"/>
  <c r="K154" i="4"/>
  <c r="J154" i="4"/>
  <c r="I154" i="4"/>
  <c r="G154" i="4" s="1"/>
  <c r="E154" i="4" s="1"/>
  <c r="K153" i="4"/>
  <c r="J153" i="4"/>
  <c r="I153" i="4"/>
  <c r="G153" i="4" s="1"/>
  <c r="K152" i="4"/>
  <c r="J152" i="4"/>
  <c r="I152" i="4"/>
  <c r="G152" i="4" s="1"/>
  <c r="E152" i="4" s="1"/>
  <c r="K151" i="4"/>
  <c r="J151" i="4"/>
  <c r="I151" i="4"/>
  <c r="G151" i="4" s="1"/>
  <c r="E151" i="4" s="1"/>
  <c r="K150" i="4"/>
  <c r="J150" i="4"/>
  <c r="I150" i="4"/>
  <c r="G150" i="4" s="1"/>
  <c r="K149" i="4"/>
  <c r="J149" i="4"/>
  <c r="I149" i="4"/>
  <c r="G149" i="4" s="1"/>
  <c r="E149" i="4" s="1"/>
  <c r="K148" i="4"/>
  <c r="J148" i="4"/>
  <c r="I148" i="4"/>
  <c r="G148" i="4" s="1"/>
  <c r="E148" i="4" s="1"/>
  <c r="K147" i="4"/>
  <c r="J147" i="4"/>
  <c r="I147" i="4"/>
  <c r="G147" i="4"/>
  <c r="E147" i="4" s="1"/>
  <c r="K146" i="4"/>
  <c r="J146" i="4"/>
  <c r="I146" i="4"/>
  <c r="G146" i="4"/>
  <c r="E146" i="4" s="1"/>
  <c r="K145" i="4"/>
  <c r="J145" i="4"/>
  <c r="I145" i="4"/>
  <c r="G145" i="4" s="1"/>
  <c r="K144" i="4"/>
  <c r="J144" i="4"/>
  <c r="I144" i="4"/>
  <c r="G144" i="4"/>
  <c r="K143" i="4"/>
  <c r="J143" i="4"/>
  <c r="I143" i="4"/>
  <c r="K142" i="4"/>
  <c r="J142" i="4"/>
  <c r="I142" i="4"/>
  <c r="K141" i="4"/>
  <c r="J141" i="4"/>
  <c r="I141" i="4"/>
  <c r="K140" i="4"/>
  <c r="J140" i="4"/>
  <c r="I140" i="4"/>
  <c r="K139" i="4"/>
  <c r="J139" i="4"/>
  <c r="I139" i="4"/>
  <c r="K138" i="4"/>
  <c r="J138" i="4"/>
  <c r="I138" i="4"/>
  <c r="K137" i="4"/>
  <c r="J137" i="4"/>
  <c r="I137" i="4"/>
  <c r="K136" i="4"/>
  <c r="J136" i="4"/>
  <c r="I136" i="4"/>
  <c r="G136" i="4" s="1"/>
  <c r="E136" i="4" s="1"/>
  <c r="K135" i="4"/>
  <c r="J135" i="4"/>
  <c r="I135" i="4"/>
  <c r="K134" i="4"/>
  <c r="J134" i="4"/>
  <c r="I134" i="4"/>
  <c r="K133" i="4"/>
  <c r="J133" i="4"/>
  <c r="I133" i="4"/>
  <c r="K132" i="4"/>
  <c r="J132" i="4"/>
  <c r="I132" i="4"/>
  <c r="K131" i="4"/>
  <c r="J131" i="4"/>
  <c r="I131" i="4"/>
  <c r="K130" i="4"/>
  <c r="J130" i="4"/>
  <c r="I130" i="4"/>
  <c r="K129" i="4"/>
  <c r="J129" i="4"/>
  <c r="I129" i="4"/>
  <c r="G129" i="4" s="1"/>
  <c r="E129" i="4" s="1"/>
  <c r="K128" i="4"/>
  <c r="J128" i="4"/>
  <c r="I128" i="4"/>
  <c r="G128" i="4" s="1"/>
  <c r="E128" i="4" s="1"/>
  <c r="K127" i="4"/>
  <c r="J127" i="4"/>
  <c r="I127" i="4"/>
  <c r="K126" i="4"/>
  <c r="J126" i="4"/>
  <c r="I126" i="4"/>
  <c r="K125" i="4"/>
  <c r="J125" i="4"/>
  <c r="I125" i="4"/>
  <c r="K124" i="4"/>
  <c r="J124" i="4"/>
  <c r="I124" i="4"/>
  <c r="G124" i="4"/>
  <c r="E124" i="4" s="1"/>
  <c r="K123" i="4"/>
  <c r="J123" i="4"/>
  <c r="I123" i="4"/>
  <c r="K122" i="4"/>
  <c r="J122" i="4"/>
  <c r="I122" i="4"/>
  <c r="K121" i="4"/>
  <c r="J121" i="4"/>
  <c r="G121" i="4" s="1"/>
  <c r="E121" i="4" s="1"/>
  <c r="I121" i="4"/>
  <c r="K120" i="4"/>
  <c r="J120" i="4"/>
  <c r="I120" i="4"/>
  <c r="K119" i="4"/>
  <c r="J119" i="4"/>
  <c r="I119" i="4"/>
  <c r="K118" i="4"/>
  <c r="J118" i="4"/>
  <c r="I118" i="4"/>
  <c r="K117" i="4"/>
  <c r="J117" i="4"/>
  <c r="I117" i="4"/>
  <c r="K116" i="4"/>
  <c r="J116" i="4"/>
  <c r="I116" i="4"/>
  <c r="K115" i="4"/>
  <c r="J115" i="4"/>
  <c r="I115" i="4"/>
  <c r="K114" i="4"/>
  <c r="J114" i="4"/>
  <c r="I114" i="4"/>
  <c r="K113" i="4"/>
  <c r="J113" i="4"/>
  <c r="I113" i="4"/>
  <c r="K112" i="4"/>
  <c r="J112" i="4"/>
  <c r="I112" i="4"/>
  <c r="K111" i="4"/>
  <c r="J111" i="4"/>
  <c r="I111" i="4"/>
  <c r="G111" i="4" s="1"/>
  <c r="E111" i="4" s="1"/>
  <c r="K110" i="4"/>
  <c r="J110" i="4"/>
  <c r="I110" i="4"/>
  <c r="K109" i="4"/>
  <c r="J109" i="4"/>
  <c r="I109" i="4"/>
  <c r="K108" i="4"/>
  <c r="J108" i="4"/>
  <c r="I108" i="4"/>
  <c r="K107" i="4"/>
  <c r="J107" i="4"/>
  <c r="I107" i="4"/>
  <c r="K106" i="4"/>
  <c r="G106" i="4" s="1"/>
  <c r="E106" i="4" s="1"/>
  <c r="J106" i="4"/>
  <c r="I106" i="4"/>
  <c r="K105" i="4"/>
  <c r="J105" i="4"/>
  <c r="I105" i="4"/>
  <c r="K104" i="4"/>
  <c r="J104" i="4"/>
  <c r="G104" i="4" s="1"/>
  <c r="E104" i="4" s="1"/>
  <c r="I104" i="4"/>
  <c r="K103" i="4"/>
  <c r="J103" i="4"/>
  <c r="I103" i="4"/>
  <c r="K102" i="4"/>
  <c r="J102" i="4"/>
  <c r="I102" i="4"/>
  <c r="K101" i="4"/>
  <c r="J101" i="4"/>
  <c r="I101" i="4"/>
  <c r="K100" i="4"/>
  <c r="J100" i="4"/>
  <c r="I100" i="4"/>
  <c r="K99" i="4"/>
  <c r="J99" i="4"/>
  <c r="G99" i="4" s="1"/>
  <c r="I99" i="4"/>
  <c r="K98" i="4"/>
  <c r="J98" i="4"/>
  <c r="I98" i="4"/>
  <c r="K97" i="4"/>
  <c r="J97" i="4"/>
  <c r="I97" i="4"/>
  <c r="G97" i="4" s="1"/>
  <c r="E97" i="4" s="1"/>
  <c r="K96" i="4"/>
  <c r="J96" i="4"/>
  <c r="I96" i="4"/>
  <c r="K95" i="4"/>
  <c r="J95" i="4"/>
  <c r="I95" i="4"/>
  <c r="K94" i="4"/>
  <c r="J94" i="4"/>
  <c r="I94" i="4"/>
  <c r="G94" i="4" s="1"/>
  <c r="E94" i="4" s="1"/>
  <c r="K93" i="4"/>
  <c r="J93" i="4"/>
  <c r="I93" i="4"/>
  <c r="K92" i="4"/>
  <c r="J92" i="4"/>
  <c r="I92" i="4"/>
  <c r="K91" i="4"/>
  <c r="J91" i="4"/>
  <c r="I91" i="4"/>
  <c r="K90" i="4"/>
  <c r="J90" i="4"/>
  <c r="I90" i="4"/>
  <c r="G90" i="4" s="1"/>
  <c r="E90" i="4" s="1"/>
  <c r="K89" i="4"/>
  <c r="J89" i="4"/>
  <c r="I89" i="4"/>
  <c r="K88" i="4"/>
  <c r="J88" i="4"/>
  <c r="I88" i="4"/>
  <c r="K87" i="4"/>
  <c r="J87" i="4"/>
  <c r="I87" i="4"/>
  <c r="G87" i="4" s="1"/>
  <c r="K86" i="4"/>
  <c r="J86" i="4"/>
  <c r="I86" i="4"/>
  <c r="G86" i="4"/>
  <c r="K85" i="4"/>
  <c r="J85" i="4"/>
  <c r="I85" i="4"/>
  <c r="K84" i="4"/>
  <c r="J84" i="4"/>
  <c r="I84" i="4"/>
  <c r="G84" i="4" s="1"/>
  <c r="E84" i="4" s="1"/>
  <c r="K83" i="4"/>
  <c r="J83" i="4"/>
  <c r="I83" i="4"/>
  <c r="G83" i="4" s="1"/>
  <c r="E83" i="4" s="1"/>
  <c r="K82" i="4"/>
  <c r="J82" i="4"/>
  <c r="I82" i="4"/>
  <c r="K81" i="4"/>
  <c r="J81" i="4"/>
  <c r="I81" i="4"/>
  <c r="K80" i="4"/>
  <c r="J80" i="4"/>
  <c r="I80" i="4"/>
  <c r="G80" i="4" s="1"/>
  <c r="E80" i="4" s="1"/>
  <c r="K79" i="4"/>
  <c r="J79" i="4"/>
  <c r="I79" i="4"/>
  <c r="G79" i="4" s="1"/>
  <c r="E79" i="4" s="1"/>
  <c r="K78" i="4"/>
  <c r="J78" i="4"/>
  <c r="I78" i="4"/>
  <c r="G78" i="4" s="1"/>
  <c r="E78" i="4" s="1"/>
  <c r="K77" i="4"/>
  <c r="J77" i="4"/>
  <c r="I77" i="4"/>
  <c r="G77" i="4"/>
  <c r="E77" i="4" s="1"/>
  <c r="K76" i="4"/>
  <c r="J76" i="4"/>
  <c r="I76" i="4"/>
  <c r="K75" i="4"/>
  <c r="J75" i="4"/>
  <c r="I75" i="4"/>
  <c r="G75" i="4"/>
  <c r="K74" i="4"/>
  <c r="J74" i="4"/>
  <c r="I74" i="4"/>
  <c r="E74" i="4"/>
  <c r="K73" i="4"/>
  <c r="J73" i="4"/>
  <c r="I73" i="4"/>
  <c r="E73" i="4"/>
  <c r="K72" i="4"/>
  <c r="J72" i="4"/>
  <c r="I72" i="4"/>
  <c r="E72" i="4"/>
  <c r="K71" i="4"/>
  <c r="J71" i="4"/>
  <c r="I71" i="4"/>
  <c r="E71" i="4"/>
  <c r="K70" i="4"/>
  <c r="J70" i="4"/>
  <c r="I70" i="4"/>
  <c r="E70" i="4"/>
  <c r="K69" i="4"/>
  <c r="J69" i="4"/>
  <c r="I69" i="4"/>
  <c r="E69" i="4"/>
  <c r="K68" i="4"/>
  <c r="J68" i="4"/>
  <c r="I68" i="4"/>
  <c r="K67" i="4"/>
  <c r="J67" i="4"/>
  <c r="I67" i="4"/>
  <c r="E67" i="4"/>
  <c r="K66" i="4"/>
  <c r="J66" i="4"/>
  <c r="I66" i="4"/>
  <c r="E66" i="4"/>
  <c r="K65" i="4"/>
  <c r="J65" i="4"/>
  <c r="I65" i="4"/>
  <c r="E65" i="4"/>
  <c r="K64" i="4"/>
  <c r="J64" i="4"/>
  <c r="I64" i="4"/>
  <c r="E64" i="4"/>
  <c r="K63" i="4"/>
  <c r="J63" i="4"/>
  <c r="I63" i="4"/>
  <c r="E63" i="4"/>
  <c r="K62" i="4"/>
  <c r="J62" i="4"/>
  <c r="I62" i="4"/>
  <c r="E62" i="4"/>
  <c r="K61" i="4"/>
  <c r="J61" i="4"/>
  <c r="I61" i="4"/>
  <c r="E61" i="4"/>
  <c r="K60" i="4"/>
  <c r="J60" i="4"/>
  <c r="I60" i="4"/>
  <c r="K59" i="4"/>
  <c r="J59" i="4"/>
  <c r="I59" i="4"/>
  <c r="K58" i="4"/>
  <c r="J58" i="4"/>
  <c r="I58" i="4"/>
  <c r="G58" i="4" s="1"/>
  <c r="E58" i="4" s="1"/>
  <c r="K57" i="4"/>
  <c r="J57" i="4"/>
  <c r="I57" i="4"/>
  <c r="G57" i="4" s="1"/>
  <c r="E57" i="4" s="1"/>
  <c r="K56" i="4"/>
  <c r="J56" i="4"/>
  <c r="I56" i="4"/>
  <c r="G56" i="4" s="1"/>
  <c r="K55" i="4"/>
  <c r="J55" i="4"/>
  <c r="I55" i="4"/>
  <c r="E55" i="4"/>
  <c r="K54" i="4"/>
  <c r="J54" i="4"/>
  <c r="I54" i="4"/>
  <c r="E54" i="4"/>
  <c r="K53" i="4"/>
  <c r="J53" i="4"/>
  <c r="I53" i="4"/>
  <c r="E53" i="4"/>
  <c r="K52" i="4"/>
  <c r="J52" i="4"/>
  <c r="I52" i="4"/>
  <c r="K51" i="4"/>
  <c r="J51" i="4"/>
  <c r="I51" i="4"/>
  <c r="E51" i="4"/>
  <c r="K50" i="4"/>
  <c r="J50" i="4"/>
  <c r="I50" i="4"/>
  <c r="E50" i="4"/>
  <c r="K49" i="4"/>
  <c r="J49" i="4"/>
  <c r="I49" i="4"/>
  <c r="E49" i="4"/>
  <c r="K48" i="4"/>
  <c r="J48" i="4"/>
  <c r="I48" i="4"/>
  <c r="E48" i="4"/>
  <c r="K47" i="4"/>
  <c r="J47" i="4"/>
  <c r="I47" i="4"/>
  <c r="E47" i="4"/>
  <c r="K46" i="4"/>
  <c r="J46" i="4"/>
  <c r="I46" i="4"/>
  <c r="K45" i="4"/>
  <c r="J45" i="4"/>
  <c r="I45" i="4"/>
  <c r="K44" i="4"/>
  <c r="J44" i="4"/>
  <c r="I44" i="4"/>
  <c r="E44" i="4"/>
  <c r="K43" i="4"/>
  <c r="J43" i="4"/>
  <c r="I43" i="4"/>
  <c r="K42" i="4"/>
  <c r="J42" i="4"/>
  <c r="I42" i="4"/>
  <c r="K41" i="4"/>
  <c r="J41" i="4"/>
  <c r="I41" i="4"/>
  <c r="E41" i="4"/>
  <c r="K40" i="4"/>
  <c r="J40" i="4"/>
  <c r="I40" i="4"/>
  <c r="E40" i="4"/>
  <c r="K39" i="4"/>
  <c r="J39" i="4"/>
  <c r="I39" i="4"/>
  <c r="E39" i="4"/>
  <c r="K38" i="4"/>
  <c r="J38" i="4"/>
  <c r="I38" i="4"/>
  <c r="E38" i="4"/>
  <c r="K37" i="4"/>
  <c r="J37" i="4"/>
  <c r="I37" i="4"/>
  <c r="E37" i="4"/>
  <c r="K36" i="4"/>
  <c r="J36" i="4"/>
  <c r="I36" i="4"/>
  <c r="E36" i="4"/>
  <c r="K35" i="4"/>
  <c r="J35" i="4"/>
  <c r="I35" i="4"/>
  <c r="E35" i="4"/>
  <c r="K34" i="4"/>
  <c r="J34" i="4"/>
  <c r="I34" i="4"/>
  <c r="E34" i="4"/>
  <c r="K33" i="4"/>
  <c r="J33" i="4"/>
  <c r="I33" i="4"/>
  <c r="K32" i="4"/>
  <c r="J32" i="4"/>
  <c r="I32" i="4"/>
  <c r="K31" i="4"/>
  <c r="J31" i="4"/>
  <c r="G31" i="4" s="1"/>
  <c r="E31" i="4" s="1"/>
  <c r="I31" i="4"/>
  <c r="K30" i="4"/>
  <c r="J30" i="4"/>
  <c r="I30" i="4"/>
  <c r="G30" i="4"/>
  <c r="E30" i="4" s="1"/>
  <c r="K29" i="4"/>
  <c r="J29" i="4"/>
  <c r="I29" i="4"/>
  <c r="K28" i="4"/>
  <c r="J28" i="4"/>
  <c r="I28" i="4"/>
  <c r="E28" i="4"/>
  <c r="K27" i="4"/>
  <c r="J27" i="4"/>
  <c r="I27" i="4"/>
  <c r="E27" i="4"/>
  <c r="K26" i="4"/>
  <c r="J26" i="4"/>
  <c r="I26" i="4"/>
  <c r="E26" i="4"/>
  <c r="K25" i="4"/>
  <c r="J25" i="4"/>
  <c r="I25" i="4"/>
  <c r="E25" i="4"/>
  <c r="K24" i="4"/>
  <c r="J24" i="4"/>
  <c r="I24" i="4"/>
  <c r="E24" i="4"/>
  <c r="K23" i="4"/>
  <c r="J23" i="4"/>
  <c r="I23" i="4"/>
  <c r="E23" i="4"/>
  <c r="K22" i="4"/>
  <c r="J22" i="4"/>
  <c r="I22" i="4"/>
  <c r="K21" i="4"/>
  <c r="J21" i="4"/>
  <c r="I21" i="4"/>
  <c r="K20" i="4"/>
  <c r="J20" i="4"/>
  <c r="I20" i="4"/>
  <c r="E20" i="4"/>
  <c r="K19" i="4"/>
  <c r="J19" i="4"/>
  <c r="I19" i="4"/>
  <c r="E19" i="4"/>
  <c r="K18" i="4"/>
  <c r="J18" i="4"/>
  <c r="I18" i="4"/>
  <c r="E18" i="4"/>
  <c r="K17" i="4"/>
  <c r="J17" i="4"/>
  <c r="I17" i="4"/>
  <c r="K16" i="4"/>
  <c r="J16" i="4"/>
  <c r="I16" i="4"/>
  <c r="E16" i="4"/>
  <c r="K15" i="4"/>
  <c r="J15" i="4"/>
  <c r="I15" i="4"/>
  <c r="K14" i="4"/>
  <c r="J14" i="4"/>
  <c r="I14" i="4"/>
  <c r="K13" i="4"/>
  <c r="J13" i="4"/>
  <c r="I13" i="4"/>
  <c r="E13" i="4"/>
  <c r="K12" i="4"/>
  <c r="J12" i="4"/>
  <c r="I12" i="4"/>
  <c r="E12" i="4"/>
  <c r="K11" i="4"/>
  <c r="J11" i="4"/>
  <c r="I11" i="4"/>
  <c r="K10" i="4"/>
  <c r="J10" i="4"/>
  <c r="I10" i="4"/>
  <c r="K218" i="3"/>
  <c r="J218" i="3"/>
  <c r="I218" i="3"/>
  <c r="E218" i="3"/>
  <c r="K217" i="3"/>
  <c r="J217" i="3"/>
  <c r="I217" i="3"/>
  <c r="K216" i="3"/>
  <c r="J216" i="3"/>
  <c r="I216" i="3"/>
  <c r="K215" i="3"/>
  <c r="J215" i="3"/>
  <c r="I215" i="3"/>
  <c r="K214" i="3"/>
  <c r="J214" i="3"/>
  <c r="I214" i="3"/>
  <c r="K213" i="3"/>
  <c r="J213" i="3"/>
  <c r="I213" i="3"/>
  <c r="K212" i="3"/>
  <c r="J212" i="3"/>
  <c r="I212" i="3"/>
  <c r="K211" i="3"/>
  <c r="J211" i="3"/>
  <c r="I211" i="3"/>
  <c r="K210" i="3"/>
  <c r="J210" i="3"/>
  <c r="I210" i="3"/>
  <c r="G210" i="3" s="1"/>
  <c r="K209" i="3"/>
  <c r="J209" i="3"/>
  <c r="I209" i="3"/>
  <c r="G209" i="3" s="1"/>
  <c r="K208" i="3"/>
  <c r="J208" i="3"/>
  <c r="I208" i="3"/>
  <c r="E208" i="3"/>
  <c r="K207" i="3"/>
  <c r="J207" i="3"/>
  <c r="I207" i="3"/>
  <c r="E207" i="3"/>
  <c r="K206" i="3"/>
  <c r="J206" i="3"/>
  <c r="I206" i="3"/>
  <c r="E206" i="3"/>
  <c r="K205" i="3"/>
  <c r="J205" i="3"/>
  <c r="I205" i="3"/>
  <c r="E205" i="3"/>
  <c r="K204" i="3"/>
  <c r="J204" i="3"/>
  <c r="I204" i="3"/>
  <c r="E204" i="3"/>
  <c r="K203" i="3"/>
  <c r="J203" i="3"/>
  <c r="I203" i="3"/>
  <c r="K202" i="3"/>
  <c r="J202" i="3"/>
  <c r="I202" i="3"/>
  <c r="G202" i="3" s="1"/>
  <c r="K201" i="3"/>
  <c r="J201" i="3"/>
  <c r="I201" i="3"/>
  <c r="G201" i="3" s="1"/>
  <c r="E201" i="3" s="1"/>
  <c r="K200" i="3"/>
  <c r="J200" i="3"/>
  <c r="I200" i="3"/>
  <c r="G200" i="3" s="1"/>
  <c r="K199" i="3"/>
  <c r="J199" i="3"/>
  <c r="I199" i="3"/>
  <c r="G199" i="3" s="1"/>
  <c r="K198" i="3"/>
  <c r="J198" i="3"/>
  <c r="I198" i="3"/>
  <c r="G198" i="3" s="1"/>
  <c r="K197" i="3"/>
  <c r="J197" i="3"/>
  <c r="I197" i="3"/>
  <c r="G197" i="3" s="1"/>
  <c r="K196" i="3"/>
  <c r="J196" i="3"/>
  <c r="I196" i="3"/>
  <c r="G196" i="3" s="1"/>
  <c r="K195" i="3"/>
  <c r="J195" i="3"/>
  <c r="I195" i="3"/>
  <c r="G195" i="3" s="1"/>
  <c r="K194" i="3"/>
  <c r="J194" i="3"/>
  <c r="I194" i="3"/>
  <c r="G194" i="3" s="1"/>
  <c r="K193" i="3"/>
  <c r="J193" i="3"/>
  <c r="I193" i="3"/>
  <c r="G193" i="3" s="1"/>
  <c r="E193" i="3" s="1"/>
  <c r="K192" i="3"/>
  <c r="J192" i="3"/>
  <c r="I192" i="3"/>
  <c r="G192" i="3" s="1"/>
  <c r="K191" i="3"/>
  <c r="J191" i="3"/>
  <c r="I191" i="3"/>
  <c r="G191" i="3" s="1"/>
  <c r="K190" i="3"/>
  <c r="J190" i="3"/>
  <c r="I190" i="3"/>
  <c r="G190" i="3" s="1"/>
  <c r="K189" i="3"/>
  <c r="J189" i="3"/>
  <c r="I189" i="3"/>
  <c r="G189" i="3" s="1"/>
  <c r="E189" i="3" s="1"/>
  <c r="K188" i="3"/>
  <c r="J188" i="3"/>
  <c r="I188" i="3"/>
  <c r="G188" i="3" s="1"/>
  <c r="K187" i="3"/>
  <c r="J187" i="3"/>
  <c r="I187" i="3"/>
  <c r="G187" i="3" s="1"/>
  <c r="K186" i="3"/>
  <c r="J186" i="3"/>
  <c r="I186" i="3"/>
  <c r="G186" i="3" s="1"/>
  <c r="K185" i="3"/>
  <c r="J185" i="3"/>
  <c r="I185" i="3"/>
  <c r="G185" i="3" s="1"/>
  <c r="K184" i="3"/>
  <c r="J184" i="3"/>
  <c r="I184" i="3"/>
  <c r="G184" i="3" s="1"/>
  <c r="K183" i="3"/>
  <c r="J183" i="3"/>
  <c r="I183" i="3"/>
  <c r="G183" i="3" s="1"/>
  <c r="E183" i="3" s="1"/>
  <c r="K182" i="3"/>
  <c r="J182" i="3"/>
  <c r="I182" i="3"/>
  <c r="G182" i="3"/>
  <c r="E182" i="3" s="1"/>
  <c r="K181" i="3"/>
  <c r="J181" i="3"/>
  <c r="I181" i="3"/>
  <c r="G181" i="3" s="1"/>
  <c r="E181" i="3" s="1"/>
  <c r="K180" i="3"/>
  <c r="J180" i="3"/>
  <c r="I180" i="3"/>
  <c r="G180" i="3" s="1"/>
  <c r="E180" i="3" s="1"/>
  <c r="K179" i="3"/>
  <c r="J179" i="3"/>
  <c r="I179" i="3"/>
  <c r="G179" i="3" s="1"/>
  <c r="E179" i="3" s="1"/>
  <c r="K178" i="3"/>
  <c r="J178" i="3"/>
  <c r="I178" i="3"/>
  <c r="G178" i="3" s="1"/>
  <c r="K177" i="3"/>
  <c r="J177" i="3"/>
  <c r="I177" i="3"/>
  <c r="G177" i="3" s="1"/>
  <c r="E177" i="3" s="1"/>
  <c r="K176" i="3"/>
  <c r="J176" i="3"/>
  <c r="I176" i="3"/>
  <c r="G176" i="3" s="1"/>
  <c r="E176" i="3" s="1"/>
  <c r="K175" i="3"/>
  <c r="J175" i="3"/>
  <c r="I175" i="3"/>
  <c r="G175" i="3" s="1"/>
  <c r="E175" i="3" s="1"/>
  <c r="K174" i="3"/>
  <c r="J174" i="3"/>
  <c r="I174" i="3"/>
  <c r="G174" i="3" s="1"/>
  <c r="E174" i="3" s="1"/>
  <c r="K173" i="3"/>
  <c r="J173" i="3"/>
  <c r="I173" i="3"/>
  <c r="G173" i="3" s="1"/>
  <c r="E173" i="3" s="1"/>
  <c r="K172" i="3"/>
  <c r="J172" i="3"/>
  <c r="I172" i="3"/>
  <c r="G172" i="3" s="1"/>
  <c r="K171" i="3"/>
  <c r="J171" i="3"/>
  <c r="I171" i="3"/>
  <c r="G171" i="3" s="1"/>
  <c r="K170" i="3"/>
  <c r="J170" i="3"/>
  <c r="I170" i="3"/>
  <c r="G170" i="3" s="1"/>
  <c r="E170" i="3" s="1"/>
  <c r="K169" i="3"/>
  <c r="J169" i="3"/>
  <c r="I169" i="3"/>
  <c r="G169" i="3" s="1"/>
  <c r="E169" i="3" s="1"/>
  <c r="K168" i="3"/>
  <c r="J168" i="3"/>
  <c r="I168" i="3"/>
  <c r="G168" i="3" s="1"/>
  <c r="K167" i="3"/>
  <c r="J167" i="3"/>
  <c r="I167" i="3"/>
  <c r="G167" i="3" s="1"/>
  <c r="E167" i="3" s="1"/>
  <c r="K166" i="3"/>
  <c r="J166" i="3"/>
  <c r="I166" i="3"/>
  <c r="G166" i="3" s="1"/>
  <c r="K165" i="3"/>
  <c r="J165" i="3"/>
  <c r="I165" i="3"/>
  <c r="K164" i="3"/>
  <c r="J164" i="3"/>
  <c r="I164" i="3"/>
  <c r="E164" i="3"/>
  <c r="K163" i="3"/>
  <c r="J163" i="3"/>
  <c r="I163" i="3"/>
  <c r="E163" i="3"/>
  <c r="K162" i="3"/>
  <c r="J162" i="3"/>
  <c r="I162" i="3"/>
  <c r="K161" i="3"/>
  <c r="J161" i="3"/>
  <c r="I161" i="3"/>
  <c r="E161" i="3"/>
  <c r="K160" i="3"/>
  <c r="J160" i="3"/>
  <c r="I160" i="3"/>
  <c r="E160" i="3"/>
  <c r="K159" i="3"/>
  <c r="J159" i="3"/>
  <c r="I159" i="3"/>
  <c r="K158" i="3"/>
  <c r="J158" i="3"/>
  <c r="I158" i="3"/>
  <c r="K157" i="3"/>
  <c r="J157" i="3"/>
  <c r="I157" i="3"/>
  <c r="G157" i="3" s="1"/>
  <c r="E157" i="3" s="1"/>
  <c r="K156" i="3"/>
  <c r="J156" i="3"/>
  <c r="I156" i="3"/>
  <c r="G156" i="3" s="1"/>
  <c r="E156" i="3" s="1"/>
  <c r="K155" i="3"/>
  <c r="J155" i="3"/>
  <c r="I155" i="3"/>
  <c r="G155" i="3" s="1"/>
  <c r="K154" i="3"/>
  <c r="J154" i="3"/>
  <c r="I154" i="3"/>
  <c r="K153" i="3"/>
  <c r="J153" i="3"/>
  <c r="I153" i="3"/>
  <c r="G153" i="3" s="1"/>
  <c r="K152" i="3"/>
  <c r="J152" i="3"/>
  <c r="I152" i="3"/>
  <c r="G152" i="3" s="1"/>
  <c r="K151" i="3"/>
  <c r="J151" i="3"/>
  <c r="I151" i="3"/>
  <c r="G151" i="3"/>
  <c r="K150" i="3"/>
  <c r="J150" i="3"/>
  <c r="I150" i="3"/>
  <c r="G150" i="3" s="1"/>
  <c r="K149" i="3"/>
  <c r="J149" i="3"/>
  <c r="I149" i="3"/>
  <c r="G149" i="3" s="1"/>
  <c r="E149" i="3" s="1"/>
  <c r="K148" i="3"/>
  <c r="J148" i="3"/>
  <c r="I148" i="3"/>
  <c r="G148" i="3" s="1"/>
  <c r="E148" i="3" s="1"/>
  <c r="K147" i="3"/>
  <c r="J147" i="3"/>
  <c r="I147" i="3"/>
  <c r="G147" i="3" s="1"/>
  <c r="K146" i="3"/>
  <c r="J146" i="3"/>
  <c r="I146" i="3"/>
  <c r="G146" i="3" s="1"/>
  <c r="K145" i="3"/>
  <c r="J145" i="3"/>
  <c r="I145" i="3"/>
  <c r="G145" i="3" s="1"/>
  <c r="K144" i="3"/>
  <c r="J144" i="3"/>
  <c r="I144" i="3"/>
  <c r="G144" i="3" s="1"/>
  <c r="K143" i="3"/>
  <c r="J143" i="3"/>
  <c r="I143" i="3"/>
  <c r="G143" i="3" s="1"/>
  <c r="K142" i="3"/>
  <c r="J142" i="3"/>
  <c r="I142" i="3"/>
  <c r="G142" i="3" s="1"/>
  <c r="K141" i="3"/>
  <c r="J141" i="3"/>
  <c r="I141" i="3"/>
  <c r="K140" i="3"/>
  <c r="J140" i="3"/>
  <c r="I140" i="3"/>
  <c r="K139" i="3"/>
  <c r="J139" i="3"/>
  <c r="I139" i="3"/>
  <c r="K138" i="3"/>
  <c r="J138" i="3"/>
  <c r="I138" i="3"/>
  <c r="K137" i="3"/>
  <c r="J137" i="3"/>
  <c r="I137" i="3"/>
  <c r="K136" i="3"/>
  <c r="J136" i="3"/>
  <c r="I136" i="3"/>
  <c r="K135" i="3"/>
  <c r="J135" i="3"/>
  <c r="I135" i="3"/>
  <c r="K134" i="3"/>
  <c r="J134" i="3"/>
  <c r="I134" i="3"/>
  <c r="K133" i="3"/>
  <c r="J133" i="3"/>
  <c r="I133" i="3"/>
  <c r="K132" i="3"/>
  <c r="J132" i="3"/>
  <c r="I132" i="3"/>
  <c r="K131" i="3"/>
  <c r="J131" i="3"/>
  <c r="I131" i="3"/>
  <c r="G131" i="3" s="1"/>
  <c r="E131" i="3" s="1"/>
  <c r="K130" i="3"/>
  <c r="J130" i="3"/>
  <c r="I130" i="3"/>
  <c r="K129" i="3"/>
  <c r="J129" i="3"/>
  <c r="I129" i="3"/>
  <c r="K128" i="3"/>
  <c r="J128" i="3"/>
  <c r="I128" i="3"/>
  <c r="K127" i="3"/>
  <c r="J127" i="3"/>
  <c r="I127" i="3"/>
  <c r="K126" i="3"/>
  <c r="J126" i="3"/>
  <c r="I126" i="3"/>
  <c r="K125" i="3"/>
  <c r="J125" i="3"/>
  <c r="I125" i="3"/>
  <c r="K124" i="3"/>
  <c r="J124" i="3"/>
  <c r="I124" i="3"/>
  <c r="K123" i="3"/>
  <c r="J123" i="3"/>
  <c r="I123" i="3"/>
  <c r="G123" i="3" s="1"/>
  <c r="K122" i="3"/>
  <c r="J122" i="3"/>
  <c r="I122" i="3"/>
  <c r="K121" i="3"/>
  <c r="J121" i="3"/>
  <c r="I121" i="3"/>
  <c r="K120" i="3"/>
  <c r="J120" i="3"/>
  <c r="I120" i="3"/>
  <c r="G120" i="3" s="1"/>
  <c r="K119" i="3"/>
  <c r="J119" i="3"/>
  <c r="I119" i="3"/>
  <c r="K118" i="3"/>
  <c r="J118" i="3"/>
  <c r="I118" i="3"/>
  <c r="K117" i="3"/>
  <c r="J117" i="3"/>
  <c r="I117" i="3"/>
  <c r="K116" i="3"/>
  <c r="J116" i="3"/>
  <c r="I116" i="3"/>
  <c r="K115" i="3"/>
  <c r="J115" i="3"/>
  <c r="I115" i="3"/>
  <c r="G115" i="3" s="1"/>
  <c r="K114" i="3"/>
  <c r="J114" i="3"/>
  <c r="I114" i="3"/>
  <c r="K113" i="3"/>
  <c r="J113" i="3"/>
  <c r="I113" i="3"/>
  <c r="K112" i="3"/>
  <c r="J112" i="3"/>
  <c r="I112" i="3"/>
  <c r="K111" i="3"/>
  <c r="J111" i="3"/>
  <c r="I111" i="3"/>
  <c r="K110" i="3"/>
  <c r="J110" i="3"/>
  <c r="I110" i="3"/>
  <c r="K109" i="3"/>
  <c r="J109" i="3"/>
  <c r="I109" i="3"/>
  <c r="K108" i="3"/>
  <c r="J108" i="3"/>
  <c r="I108" i="3"/>
  <c r="K107" i="3"/>
  <c r="J107" i="3"/>
  <c r="I107" i="3"/>
  <c r="K106" i="3"/>
  <c r="J106" i="3"/>
  <c r="I106" i="3"/>
  <c r="K105" i="3"/>
  <c r="J105" i="3"/>
  <c r="I105" i="3"/>
  <c r="K104" i="3"/>
  <c r="J104" i="3"/>
  <c r="I104" i="3"/>
  <c r="K103" i="3"/>
  <c r="J103" i="3"/>
  <c r="I103" i="3"/>
  <c r="K102" i="3"/>
  <c r="J102" i="3"/>
  <c r="I102" i="3"/>
  <c r="K101" i="3"/>
  <c r="J101" i="3"/>
  <c r="I101" i="3"/>
  <c r="K100" i="3"/>
  <c r="J100" i="3"/>
  <c r="I100" i="3"/>
  <c r="K99" i="3"/>
  <c r="J99" i="3"/>
  <c r="I99" i="3"/>
  <c r="K98" i="3"/>
  <c r="J98" i="3"/>
  <c r="I98" i="3"/>
  <c r="K97" i="3"/>
  <c r="J97" i="3"/>
  <c r="I97" i="3"/>
  <c r="K96" i="3"/>
  <c r="J96" i="3"/>
  <c r="I96" i="3"/>
  <c r="G96" i="3" s="1"/>
  <c r="E96" i="3" s="1"/>
  <c r="K95" i="3"/>
  <c r="J95" i="3"/>
  <c r="I95" i="3"/>
  <c r="K94" i="3"/>
  <c r="J94" i="3"/>
  <c r="I94" i="3"/>
  <c r="K93" i="3"/>
  <c r="J93" i="3"/>
  <c r="I93" i="3"/>
  <c r="K92" i="3"/>
  <c r="J92" i="3"/>
  <c r="I92" i="3"/>
  <c r="K91" i="3"/>
  <c r="J91" i="3"/>
  <c r="I91" i="3"/>
  <c r="G91" i="3"/>
  <c r="E91" i="3" s="1"/>
  <c r="K90" i="3"/>
  <c r="J90" i="3"/>
  <c r="I90" i="3"/>
  <c r="K89" i="3"/>
  <c r="J89" i="3"/>
  <c r="I89" i="3"/>
  <c r="K88" i="3"/>
  <c r="J88" i="3"/>
  <c r="I88" i="3"/>
  <c r="K87" i="3"/>
  <c r="J87" i="3"/>
  <c r="I87" i="3"/>
  <c r="K86" i="3"/>
  <c r="J86" i="3"/>
  <c r="I86" i="3"/>
  <c r="G86" i="3"/>
  <c r="E86" i="3" s="1"/>
  <c r="K85" i="3"/>
  <c r="J85" i="3"/>
  <c r="I85" i="3"/>
  <c r="K84" i="3"/>
  <c r="J84" i="3"/>
  <c r="I84" i="3"/>
  <c r="G84" i="3" s="1"/>
  <c r="K83" i="3"/>
  <c r="J83" i="3"/>
  <c r="I83" i="3"/>
  <c r="K82" i="3"/>
  <c r="J82" i="3"/>
  <c r="I82" i="3"/>
  <c r="K81" i="3"/>
  <c r="J81" i="3"/>
  <c r="I81" i="3"/>
  <c r="G81" i="3"/>
  <c r="E81" i="3" s="1"/>
  <c r="K80" i="3"/>
  <c r="J80" i="3"/>
  <c r="I80" i="3"/>
  <c r="K79" i="3"/>
  <c r="J79" i="3"/>
  <c r="I79" i="3"/>
  <c r="G79" i="3" s="1"/>
  <c r="E79" i="3" s="1"/>
  <c r="K78" i="3"/>
  <c r="J78" i="3"/>
  <c r="I78" i="3"/>
  <c r="G78" i="3" s="1"/>
  <c r="E78" i="3" s="1"/>
  <c r="K77" i="3"/>
  <c r="J77" i="3"/>
  <c r="I77" i="3"/>
  <c r="G77" i="3" s="1"/>
  <c r="E77" i="3" s="1"/>
  <c r="K76" i="3"/>
  <c r="J76" i="3"/>
  <c r="I76" i="3"/>
  <c r="G76" i="3" s="1"/>
  <c r="E76" i="3" s="1"/>
  <c r="K75" i="3"/>
  <c r="J75" i="3"/>
  <c r="I75" i="3"/>
  <c r="K74" i="3"/>
  <c r="J74" i="3"/>
  <c r="I74" i="3"/>
  <c r="K73" i="3"/>
  <c r="J73" i="3"/>
  <c r="I73" i="3"/>
  <c r="K72" i="3"/>
  <c r="J72" i="3"/>
  <c r="I72" i="3"/>
  <c r="K71" i="3"/>
  <c r="J71" i="3"/>
  <c r="I71" i="3"/>
  <c r="E71" i="3"/>
  <c r="K70" i="3"/>
  <c r="J70" i="3"/>
  <c r="I70" i="3"/>
  <c r="K69" i="3"/>
  <c r="J69" i="3"/>
  <c r="I69" i="3"/>
  <c r="E69" i="3"/>
  <c r="K68" i="3"/>
  <c r="J68" i="3"/>
  <c r="I68" i="3"/>
  <c r="K67" i="3"/>
  <c r="J67" i="3"/>
  <c r="I67" i="3"/>
  <c r="E67" i="3"/>
  <c r="K66" i="3"/>
  <c r="J66" i="3"/>
  <c r="I66" i="3"/>
  <c r="K65" i="3"/>
  <c r="J65" i="3"/>
  <c r="I65" i="3"/>
  <c r="E65" i="3"/>
  <c r="K64" i="3"/>
  <c r="J64" i="3"/>
  <c r="I64" i="3"/>
  <c r="E64" i="3"/>
  <c r="K63" i="3"/>
  <c r="J63" i="3"/>
  <c r="I63" i="3"/>
  <c r="E63" i="3"/>
  <c r="K62" i="3"/>
  <c r="J62" i="3"/>
  <c r="I62" i="3"/>
  <c r="E62" i="3"/>
  <c r="K61" i="3"/>
  <c r="J61" i="3"/>
  <c r="I61" i="3"/>
  <c r="E61" i="3"/>
  <c r="K60" i="3"/>
  <c r="J60" i="3"/>
  <c r="I60" i="3"/>
  <c r="K59" i="3"/>
  <c r="J59" i="3"/>
  <c r="I59" i="3"/>
  <c r="K58" i="3"/>
  <c r="J58" i="3"/>
  <c r="I58" i="3"/>
  <c r="G58" i="3" s="1"/>
  <c r="E58" i="3" s="1"/>
  <c r="K57" i="3"/>
  <c r="J57" i="3"/>
  <c r="I57" i="3"/>
  <c r="G57" i="3" s="1"/>
  <c r="E57" i="3" s="1"/>
  <c r="K56" i="3"/>
  <c r="J56" i="3"/>
  <c r="I56" i="3"/>
  <c r="G56" i="3" s="1"/>
  <c r="K55" i="3"/>
  <c r="J55" i="3"/>
  <c r="I55" i="3"/>
  <c r="E55" i="3"/>
  <c r="K54" i="3"/>
  <c r="J54" i="3"/>
  <c r="I54" i="3"/>
  <c r="E54" i="3"/>
  <c r="K53" i="3"/>
  <c r="J53" i="3"/>
  <c r="I53" i="3"/>
  <c r="E53" i="3"/>
  <c r="K52" i="3"/>
  <c r="J52" i="3"/>
  <c r="I52" i="3"/>
  <c r="K51" i="3"/>
  <c r="J51" i="3"/>
  <c r="I51" i="3"/>
  <c r="E51" i="3"/>
  <c r="K50" i="3"/>
  <c r="J50" i="3"/>
  <c r="I50" i="3"/>
  <c r="K49" i="3"/>
  <c r="J49" i="3"/>
  <c r="I49" i="3"/>
  <c r="K48" i="3"/>
  <c r="J48" i="3"/>
  <c r="I48" i="3"/>
  <c r="K47" i="3"/>
  <c r="J47" i="3"/>
  <c r="I47" i="3"/>
  <c r="E47" i="3"/>
  <c r="K46" i="3"/>
  <c r="J46" i="3"/>
  <c r="I46" i="3"/>
  <c r="K45" i="3"/>
  <c r="J45" i="3"/>
  <c r="I45" i="3"/>
  <c r="K44" i="3"/>
  <c r="J44" i="3"/>
  <c r="I44" i="3"/>
  <c r="K43" i="3"/>
  <c r="J43" i="3"/>
  <c r="I43" i="3"/>
  <c r="K42" i="3"/>
  <c r="J42" i="3"/>
  <c r="I42" i="3"/>
  <c r="K41" i="3"/>
  <c r="J41" i="3"/>
  <c r="I41" i="3"/>
  <c r="E41" i="3"/>
  <c r="K40" i="3"/>
  <c r="J40" i="3"/>
  <c r="I40" i="3"/>
  <c r="E40" i="3"/>
  <c r="K39" i="3"/>
  <c r="J39" i="3"/>
  <c r="I39" i="3"/>
  <c r="E39" i="3"/>
  <c r="K38" i="3"/>
  <c r="J38" i="3"/>
  <c r="I38" i="3"/>
  <c r="E38" i="3"/>
  <c r="K37" i="3"/>
  <c r="J37" i="3"/>
  <c r="I37" i="3"/>
  <c r="K36" i="3"/>
  <c r="J36" i="3"/>
  <c r="I36" i="3"/>
  <c r="K35" i="3"/>
  <c r="J35" i="3"/>
  <c r="I35" i="3"/>
  <c r="K34" i="3"/>
  <c r="J34" i="3"/>
  <c r="I34" i="3"/>
  <c r="K33" i="3"/>
  <c r="J33" i="3"/>
  <c r="I33" i="3"/>
  <c r="K32" i="3"/>
  <c r="J32" i="3"/>
  <c r="I32" i="3"/>
  <c r="K31" i="3"/>
  <c r="J31" i="3"/>
  <c r="I31" i="3"/>
  <c r="K30" i="3"/>
  <c r="J30" i="3"/>
  <c r="I30" i="3"/>
  <c r="G30" i="3" s="1"/>
  <c r="E30" i="3" s="1"/>
  <c r="K29" i="3"/>
  <c r="J29" i="3"/>
  <c r="I29" i="3"/>
  <c r="K28" i="3"/>
  <c r="J28" i="3"/>
  <c r="I28" i="3"/>
  <c r="E28" i="3"/>
  <c r="K27" i="3"/>
  <c r="J27" i="3"/>
  <c r="I27" i="3"/>
  <c r="E27" i="3"/>
  <c r="K26" i="3"/>
  <c r="J26" i="3"/>
  <c r="I26" i="3"/>
  <c r="K25" i="3"/>
  <c r="J25" i="3"/>
  <c r="I25" i="3"/>
  <c r="E25" i="3"/>
  <c r="K24" i="3"/>
  <c r="J24" i="3"/>
  <c r="I24" i="3"/>
  <c r="E24" i="3"/>
  <c r="K23" i="3"/>
  <c r="J23" i="3"/>
  <c r="I23" i="3"/>
  <c r="K22" i="3"/>
  <c r="J22" i="3"/>
  <c r="I22" i="3"/>
  <c r="K21" i="3"/>
  <c r="J21" i="3"/>
  <c r="I21" i="3"/>
  <c r="K20" i="3"/>
  <c r="J20" i="3"/>
  <c r="I20" i="3"/>
  <c r="K19" i="3"/>
  <c r="J19" i="3"/>
  <c r="I19" i="3"/>
  <c r="E19" i="3"/>
  <c r="K18" i="3"/>
  <c r="J18" i="3"/>
  <c r="I18" i="3"/>
  <c r="K17" i="3"/>
  <c r="J17" i="3"/>
  <c r="I17" i="3"/>
  <c r="K16" i="3"/>
  <c r="J16" i="3"/>
  <c r="I16" i="3"/>
  <c r="K15" i="3"/>
  <c r="J15" i="3"/>
  <c r="I15" i="3"/>
  <c r="K14" i="3"/>
  <c r="J14" i="3"/>
  <c r="I14" i="3"/>
  <c r="K13" i="3"/>
  <c r="J13" i="3"/>
  <c r="I13" i="3"/>
  <c r="K12" i="3"/>
  <c r="J12" i="3"/>
  <c r="I12" i="3"/>
  <c r="E12" i="3"/>
  <c r="K11" i="3"/>
  <c r="J11" i="3"/>
  <c r="I11" i="3"/>
  <c r="K10" i="3"/>
  <c r="J10" i="3"/>
  <c r="I10" i="3"/>
  <c r="G102" i="4" l="1"/>
  <c r="E102" i="4" s="1"/>
  <c r="G141" i="4"/>
  <c r="E141" i="4" s="1"/>
  <c r="G124" i="5"/>
  <c r="E124" i="5" s="1"/>
  <c r="G131" i="5"/>
  <c r="G82" i="4"/>
  <c r="E82" i="4" s="1"/>
  <c r="G89" i="4"/>
  <c r="E89" i="4" s="1"/>
  <c r="G107" i="4"/>
  <c r="E107" i="4" s="1"/>
  <c r="G136" i="5"/>
  <c r="E136" i="5" s="1"/>
  <c r="G85" i="4"/>
  <c r="E85" i="4" s="1"/>
  <c r="G103" i="4"/>
  <c r="E103" i="4" s="1"/>
  <c r="G126" i="4"/>
  <c r="G131" i="4"/>
  <c r="E131" i="4" s="1"/>
  <c r="G134" i="4"/>
  <c r="E134" i="4" s="1"/>
  <c r="G139" i="4"/>
  <c r="E139" i="4" s="1"/>
  <c r="G142" i="4"/>
  <c r="E142" i="4" s="1"/>
  <c r="G96" i="5"/>
  <c r="E96" i="5" s="1"/>
  <c r="G103" i="5"/>
  <c r="E103" i="5" s="1"/>
  <c r="G108" i="5"/>
  <c r="E108" i="5" s="1"/>
  <c r="G113" i="5"/>
  <c r="E113" i="5" s="1"/>
  <c r="G125" i="5"/>
  <c r="E125" i="5" s="1"/>
  <c r="G132" i="5"/>
  <c r="E132" i="5" s="1"/>
  <c r="G141" i="5"/>
  <c r="E141" i="5" s="1"/>
  <c r="P88" i="5"/>
  <c r="G116" i="5"/>
  <c r="E116" i="5" s="1"/>
  <c r="G128" i="5"/>
  <c r="E128" i="5" s="1"/>
  <c r="G139" i="5"/>
  <c r="E139" i="5" s="1"/>
  <c r="G96" i="4"/>
  <c r="E96" i="4" s="1"/>
  <c r="G101" i="4"/>
  <c r="E101" i="4" s="1"/>
  <c r="G114" i="4"/>
  <c r="E114" i="4" s="1"/>
  <c r="G116" i="4"/>
  <c r="E116" i="4" s="1"/>
  <c r="G143" i="4"/>
  <c r="E143" i="4" s="1"/>
  <c r="G99" i="5"/>
  <c r="E99" i="5" s="1"/>
  <c r="G121" i="5"/>
  <c r="E121" i="5" s="1"/>
  <c r="G126" i="5"/>
  <c r="G144" i="5"/>
  <c r="E144" i="5" s="1"/>
  <c r="G81" i="4"/>
  <c r="G91" i="4"/>
  <c r="E91" i="4" s="1"/>
  <c r="G109" i="4"/>
  <c r="E109" i="4" s="1"/>
  <c r="G122" i="4"/>
  <c r="E122" i="4" s="1"/>
  <c r="G138" i="4"/>
  <c r="E138" i="4" s="1"/>
  <c r="G87" i="5"/>
  <c r="G95" i="5"/>
  <c r="E95" i="5" s="1"/>
  <c r="G104" i="5"/>
  <c r="E104" i="5" s="1"/>
  <c r="G109" i="5"/>
  <c r="E109" i="5" s="1"/>
  <c r="G114" i="5"/>
  <c r="E114" i="5" s="1"/>
  <c r="G133" i="5"/>
  <c r="E133" i="5" s="1"/>
  <c r="G140" i="5"/>
  <c r="E140" i="5" s="1"/>
  <c r="G81" i="6"/>
  <c r="E81" i="6" s="1"/>
  <c r="G80" i="6"/>
  <c r="E80" i="6" s="1"/>
  <c r="G82" i="6"/>
  <c r="E82" i="6" s="1"/>
  <c r="G122" i="6"/>
  <c r="E122" i="6" s="1"/>
  <c r="G93" i="6"/>
  <c r="E93" i="6" s="1"/>
  <c r="G112" i="6"/>
  <c r="E112" i="6" s="1"/>
  <c r="G117" i="6"/>
  <c r="E117" i="6" s="1"/>
  <c r="G99" i="6"/>
  <c r="E99" i="6" s="1"/>
  <c r="G107" i="6"/>
  <c r="E107" i="6" s="1"/>
  <c r="G129" i="6"/>
  <c r="E129" i="6" s="1"/>
  <c r="G108" i="6"/>
  <c r="E108" i="6" s="1"/>
  <c r="G116" i="6"/>
  <c r="E116" i="6" s="1"/>
  <c r="G89" i="6"/>
  <c r="E89" i="6" s="1"/>
  <c r="G79" i="6"/>
  <c r="G87" i="6"/>
  <c r="E87" i="6" s="1"/>
  <c r="G90" i="6"/>
  <c r="E90" i="6" s="1"/>
  <c r="G88" i="6"/>
  <c r="E88" i="6" s="1"/>
  <c r="G104" i="6"/>
  <c r="E104" i="6" s="1"/>
  <c r="G120" i="6"/>
  <c r="E120" i="6" s="1"/>
  <c r="G127" i="6"/>
  <c r="E127" i="6" s="1"/>
  <c r="G86" i="6"/>
  <c r="E86" i="6" s="1"/>
  <c r="G115" i="6"/>
  <c r="G133" i="6"/>
  <c r="E133" i="6" s="1"/>
  <c r="G96" i="6"/>
  <c r="E96" i="6" s="1"/>
  <c r="G103" i="6"/>
  <c r="E103" i="6" s="1"/>
  <c r="G126" i="6"/>
  <c r="E126" i="6" s="1"/>
  <c r="G134" i="6"/>
  <c r="E134" i="6" s="1"/>
  <c r="P86" i="6"/>
  <c r="G124" i="6"/>
  <c r="E124" i="6" s="1"/>
  <c r="G94" i="6"/>
  <c r="E94" i="6" s="1"/>
  <c r="G100" i="6"/>
  <c r="E100" i="6" s="1"/>
  <c r="G119" i="6"/>
  <c r="E119" i="6" s="1"/>
  <c r="G31" i="6"/>
  <c r="E31" i="6" s="1"/>
  <c r="G95" i="6"/>
  <c r="E95" i="6" s="1"/>
  <c r="G123" i="6"/>
  <c r="E123" i="6" s="1"/>
  <c r="G135" i="6"/>
  <c r="E135" i="6" s="1"/>
  <c r="G98" i="6"/>
  <c r="G113" i="6"/>
  <c r="G91" i="6"/>
  <c r="G111" i="6"/>
  <c r="E111" i="6" s="1"/>
  <c r="G118" i="6"/>
  <c r="E118" i="6" s="1"/>
  <c r="G121" i="6"/>
  <c r="E121" i="6" s="1"/>
  <c r="G131" i="6"/>
  <c r="E131" i="6" s="1"/>
  <c r="G136" i="6"/>
  <c r="E136" i="6" s="1"/>
  <c r="G92" i="6"/>
  <c r="E92" i="6" s="1"/>
  <c r="G101" i="6"/>
  <c r="E101" i="6" s="1"/>
  <c r="G105" i="6"/>
  <c r="E105" i="6" s="1"/>
  <c r="G109" i="6"/>
  <c r="E109" i="6" s="1"/>
  <c r="G125" i="6"/>
  <c r="E125" i="6" s="1"/>
  <c r="G132" i="6"/>
  <c r="E132" i="6" s="1"/>
  <c r="G114" i="6"/>
  <c r="E114" i="6" s="1"/>
  <c r="P85" i="6"/>
  <c r="G97" i="6"/>
  <c r="G102" i="6"/>
  <c r="E102" i="6" s="1"/>
  <c r="G106" i="6"/>
  <c r="E106" i="6" s="1"/>
  <c r="G110" i="6"/>
  <c r="E110" i="6" s="1"/>
  <c r="G130" i="6"/>
  <c r="E130" i="6" s="1"/>
  <c r="G83" i="6"/>
  <c r="E83" i="6" s="1"/>
  <c r="G128" i="6"/>
  <c r="E128" i="6" s="1"/>
  <c r="G85" i="6"/>
  <c r="P88" i="4"/>
  <c r="G92" i="4"/>
  <c r="E92" i="4" s="1"/>
  <c r="G110" i="4"/>
  <c r="G108" i="4"/>
  <c r="E108" i="4" s="1"/>
  <c r="G112" i="4"/>
  <c r="E112" i="4" s="1"/>
  <c r="G117" i="4"/>
  <c r="G120" i="4"/>
  <c r="E120" i="4" s="1"/>
  <c r="G133" i="4"/>
  <c r="E133" i="4" s="1"/>
  <c r="G140" i="4"/>
  <c r="E140" i="4" s="1"/>
  <c r="G93" i="4"/>
  <c r="G113" i="4"/>
  <c r="E113" i="4" s="1"/>
  <c r="G118" i="4"/>
  <c r="E118" i="4" s="1"/>
  <c r="G125" i="4"/>
  <c r="G95" i="4"/>
  <c r="E95" i="4" s="1"/>
  <c r="G100" i="4"/>
  <c r="G115" i="4"/>
  <c r="E115" i="4" s="1"/>
  <c r="G123" i="4"/>
  <c r="E123" i="4" s="1"/>
  <c r="G127" i="4"/>
  <c r="E127" i="4" s="1"/>
  <c r="P87" i="4"/>
  <c r="G98" i="4"/>
  <c r="E98" i="4" s="1"/>
  <c r="G130" i="4"/>
  <c r="G135" i="4"/>
  <c r="E135" i="4" s="1"/>
  <c r="G105" i="4"/>
  <c r="G119" i="4"/>
  <c r="G132" i="4"/>
  <c r="E132" i="4" s="1"/>
  <c r="G137" i="4"/>
  <c r="E137" i="4" s="1"/>
  <c r="G88" i="4"/>
  <c r="E88" i="4" s="1"/>
  <c r="G99" i="3"/>
  <c r="E99" i="3" s="1"/>
  <c r="G107" i="3"/>
  <c r="E107" i="3" s="1"/>
  <c r="G126" i="3"/>
  <c r="E126" i="3" s="1"/>
  <c r="G139" i="3"/>
  <c r="E139" i="3" s="1"/>
  <c r="G105" i="3"/>
  <c r="G113" i="3"/>
  <c r="E113" i="3" s="1"/>
  <c r="G31" i="3"/>
  <c r="E31" i="3" s="1"/>
  <c r="G132" i="3"/>
  <c r="G140" i="3"/>
  <c r="G90" i="3"/>
  <c r="E90" i="3" s="1"/>
  <c r="P86" i="3"/>
  <c r="G124" i="3"/>
  <c r="G137" i="3"/>
  <c r="G80" i="3"/>
  <c r="E80" i="3" s="1"/>
  <c r="P85" i="3"/>
  <c r="G95" i="3"/>
  <c r="E95" i="3" s="1"/>
  <c r="G127" i="3"/>
  <c r="E127" i="3" s="1"/>
  <c r="G98" i="3"/>
  <c r="G114" i="3"/>
  <c r="G135" i="3"/>
  <c r="E135" i="3" s="1"/>
  <c r="G88" i="3"/>
  <c r="G117" i="3"/>
  <c r="G125" i="3"/>
  <c r="G130" i="3"/>
  <c r="E130" i="3" s="1"/>
  <c r="G83" i="3"/>
  <c r="E83" i="3" s="1"/>
  <c r="G97" i="3"/>
  <c r="E97" i="3" s="1"/>
  <c r="G104" i="3"/>
  <c r="E104" i="3" s="1"/>
  <c r="G112" i="3"/>
  <c r="E112" i="3" s="1"/>
  <c r="G122" i="3"/>
  <c r="E122" i="3" s="1"/>
  <c r="G134" i="3"/>
  <c r="E134" i="3" s="1"/>
  <c r="G93" i="3"/>
  <c r="E93" i="3" s="1"/>
  <c r="G102" i="3"/>
  <c r="E102" i="3" s="1"/>
  <c r="G110" i="3"/>
  <c r="E110" i="3" s="1"/>
  <c r="G100" i="3"/>
  <c r="E100" i="3" s="1"/>
  <c r="G108" i="3"/>
  <c r="G118" i="3"/>
  <c r="G128" i="3"/>
  <c r="G82" i="3"/>
  <c r="E82" i="3" s="1"/>
  <c r="G87" i="3"/>
  <c r="E87" i="3" s="1"/>
  <c r="G94" i="3"/>
  <c r="E94" i="3" s="1"/>
  <c r="G103" i="3"/>
  <c r="G111" i="3"/>
  <c r="E111" i="3" s="1"/>
  <c r="G116" i="3"/>
  <c r="E116" i="3" s="1"/>
  <c r="G121" i="3"/>
  <c r="G133" i="3"/>
  <c r="G138" i="3"/>
  <c r="G106" i="3"/>
  <c r="E106" i="3" s="1"/>
  <c r="G136" i="3"/>
  <c r="E136" i="3" s="1"/>
  <c r="G92" i="3"/>
  <c r="G101" i="3"/>
  <c r="E101" i="3" s="1"/>
  <c r="G109" i="3"/>
  <c r="E109" i="3" s="1"/>
  <c r="G119" i="3"/>
  <c r="E119" i="3" s="1"/>
  <c r="G129" i="3"/>
  <c r="G141" i="3"/>
  <c r="E141" i="3" s="1"/>
  <c r="G85" i="3"/>
</calcChain>
</file>

<file path=xl/sharedStrings.xml><?xml version="1.0" encoding="utf-8"?>
<sst xmlns="http://schemas.openxmlformats.org/spreadsheetml/2006/main" count="4480" uniqueCount="443">
  <si>
    <t>Vragenlijst 2022 voor de evaluatie van de minimale veiligheidsnormen :
gecontroleerd jaar 2021</t>
  </si>
  <si>
    <r>
      <t xml:space="preserve">Naam van de instelling
</t>
    </r>
    <r>
      <rPr>
        <b/>
        <sz val="12"/>
        <color theme="1"/>
        <rFont val="Calibri"/>
        <family val="2"/>
        <scheme val="minor"/>
      </rPr>
      <t>(verplicht)</t>
    </r>
  </si>
  <si>
    <t>Benaming :</t>
  </si>
  <si>
    <t>Adres :</t>
  </si>
  <si>
    <t>Ondernemingsnummer (KBO) :</t>
  </si>
  <si>
    <r>
      <t>Naam, Voornaam &amp; email adres van de functionaris voor gegevensbescherming (DPO) (</t>
    </r>
    <r>
      <rPr>
        <b/>
        <sz val="12"/>
        <color theme="1"/>
        <rFont val="Calibri"/>
        <family val="2"/>
        <scheme val="minor"/>
      </rPr>
      <t>verplicht</t>
    </r>
    <r>
      <rPr>
        <sz val="12"/>
        <color theme="1"/>
        <rFont val="Calibri"/>
        <family val="2"/>
        <scheme val="minor"/>
      </rPr>
      <t>)</t>
    </r>
  </si>
  <si>
    <t>Naam, Voornaam &amp; email adres van de adjunct functionaris voor gegevensbescherming (adjunct DPO) (optioneel)</t>
  </si>
  <si>
    <r>
      <t>Naam, Voornaam &amp; email adres van de persoon belast met het dagelijks bestuur van de instelling (</t>
    </r>
    <r>
      <rPr>
        <b/>
        <sz val="12"/>
        <color theme="1"/>
        <rFont val="Calibri"/>
        <family val="2"/>
        <scheme val="minor"/>
      </rPr>
      <t>verplicht</t>
    </r>
    <r>
      <rPr>
        <sz val="12"/>
        <color theme="1"/>
        <rFont val="Calibri"/>
        <family val="2"/>
        <scheme val="minor"/>
      </rPr>
      <t>)</t>
    </r>
  </si>
  <si>
    <t>Nr. vraag</t>
  </si>
  <si>
    <t>BLD</t>
  </si>
  <si>
    <t>Norm</t>
  </si>
  <si>
    <t>Vraagstelling</t>
  </si>
  <si>
    <t>Antwoord</t>
  </si>
  <si>
    <t>Argumenteer indien neen</t>
  </si>
  <si>
    <t>NVT</t>
  </si>
  <si>
    <t>Aantal Vragen</t>
  </si>
  <si>
    <t>Vraag 1</t>
  </si>
  <si>
    <t>Vraag 2</t>
  </si>
  <si>
    <t>Vraag 3</t>
  </si>
  <si>
    <t>A</t>
  </si>
  <si>
    <t>Beleid voor informatieveiligheid en kernprincipes</t>
  </si>
  <si>
    <t>Gaat na of de organisatie beschikt over een beleid voor informatieveiligheid.</t>
  </si>
  <si>
    <t>BLD KERN</t>
  </si>
  <si>
    <t>5.1.1</t>
  </si>
  <si>
    <t>Heeft de organisatie de kernprincipes opgenomen in haar informatieveiligheid ?</t>
  </si>
  <si>
    <t>5.2.1</t>
  </si>
  <si>
    <t>Beschikt de organisatie over een formeel, geactualiseerd en door de verantwoordelijke voor het dagelijks bestuur goedgekeurd beleid voor informatieveiligheid ?</t>
  </si>
  <si>
    <t>B</t>
  </si>
  <si>
    <t>Veiligheidsplan en risicobeheer</t>
  </si>
  <si>
    <t>Gaat na of de organisatie beschikt  over een informatieveiligheidsplan en de nodige werkingskredieten en resources vrij heeft gemaakt voor de uitvoering ervan.</t>
  </si>
  <si>
    <t>BLD HR</t>
  </si>
  <si>
    <t>5.3.1.2c</t>
  </si>
  <si>
    <t>Beschikt de organisatie over een door de verantwoordelijke voor het dagelijks bestuur goedgekeurd informatieveiligheidsplan ?</t>
  </si>
  <si>
    <t>Gaat na of het risicobeheer afgestemd is op de veiligheid, privacy en AVG regelgeving.</t>
  </si>
  <si>
    <t>BLD RISK</t>
  </si>
  <si>
    <t>5.2.2a</t>
  </si>
  <si>
    <t>Heeft de organisatie een risicobeoordelingsproces (gebruikt bij de projecten en de processen) dat rekening houdt met de informatieveiligheid en privacy ?</t>
  </si>
  <si>
    <t>5.2.2b</t>
  </si>
  <si>
    <t>Heeft de organisatie alle risicobeoordelingen met een hoog residueel risico naar de directie gecommuniceerd ?</t>
  </si>
  <si>
    <t>5.2.2c</t>
  </si>
  <si>
    <t xml:space="preserve">Past de organisatie voor haar risicobeoordeling de principes toe zoals opgelijst in de ‘richtlijn rond risicobeoordeling’ (bijlage C van de beleidslijn ‘Risicobeoordeling’) ? </t>
  </si>
  <si>
    <t>C</t>
  </si>
  <si>
    <t>Organisatie van de informatieveiligheid</t>
  </si>
  <si>
    <t>Gaat na of de organisatie beschikt over een dienst informatieveiligheid.</t>
  </si>
  <si>
    <t>5.3.1.2a</t>
  </si>
  <si>
    <t>Is er een dienst belast met de informatieveiligheid die onder de directe , functionele leiding staat van de verantwoordelijke voor het dagelijks bestuur van de organisatie ?</t>
  </si>
  <si>
    <t xml:space="preserve">Is er binnen de organisatie een veiligheidsdienst onder leiding de functionaris voor gegevensbescherming (DPO) ? </t>
  </si>
  <si>
    <t>5.3.1.2b</t>
  </si>
  <si>
    <t xml:space="preserve">Heeft de organisatie de identiteit van haar functionaris voor gegevensbescherming (DPO) en diens eventuele adjuncten meegedeeld aan de Kruispuntbank, wat de instellingen van het secundaire netwerk betreft, aan de beheersinstelling van dit netwerk ? </t>
  </si>
  <si>
    <t>5.3.1.2d</t>
  </si>
  <si>
    <t>Beschikt de organisatie die aangesloten is op het netwerk van de Kruispuntbank over de nodige werkingsmiddelen (resources, tools, ..) inclusief veiligheidsplan zodat de veiligheidsdienst en/of de functionaris voor gegevensbescherming (DPO) de opgedragen taken kan uitvoeren ?</t>
  </si>
  <si>
    <t>5.3.1.2f</t>
  </si>
  <si>
    <t>Beschikt de organisatie over procedures voor de mededeling van informatie aan de functionaris voor gegevensbescherming (DPO), zodat deze laatste over de nodige gegevens beschikt voor de uitvoering van zijn opdracht die hem toevertrouwd werd ?</t>
  </si>
  <si>
    <t>5.3.1.3</t>
  </si>
  <si>
    <t>Beschikt de organisatie over een beslissingsplatform voor de validatie en de goedkeuring van de veiligheidsmaatregelen ?</t>
  </si>
  <si>
    <t>Gaat de uitwisseling van relevante informatie tussen beheersorganisatie en secundair netwerk na.</t>
  </si>
  <si>
    <t>Is de instelling een beheersinstelling van het secundaire netwerk?</t>
  </si>
  <si>
    <t>5.3.1.4</t>
  </si>
  <si>
    <t xml:space="preserve">Organiseert de beheersorganisatie van een « secundair netwerk » met de organisaties die deel uitmaken van haar netwerk minstens één keer per semester  een vergadering van de subwerkgroep "Informatieveiligheid" ? </t>
  </si>
  <si>
    <t xml:space="preserve">Indien de organisatie behoort tot een  « secundair netwerk » volgt deze dan de vergaderingen die minstens één keer per semester worden georganiseerd door de beheersorganisatie van het « secundair netwerk » in het kader van de  sub-werkgroep "Informatieveiligheid" ? </t>
  </si>
  <si>
    <t>Behoort de organisatie tot het primaire netwerk van de sociale zekerheid ?</t>
  </si>
  <si>
    <t>D</t>
  </si>
  <si>
    <t xml:space="preserve">Medewerkers-gerelateerde veiligheid </t>
  </si>
  <si>
    <t>Gaat na of de organisatie beschikt over een beleid met betrekking tot informatieveiligheid en privacy die afgestemd is op de medewerkers.</t>
  </si>
  <si>
    <t>BLD CLEAR</t>
  </si>
  <si>
    <t>5.4.2a</t>
  </si>
  <si>
    <t>Beschikt de organisatie over een beleidslijn waarbij wordt aangegeven dat de medewerking van alle medewerkers van essentieel belang is voor de informatieveiligheid en de privacy ?</t>
  </si>
  <si>
    <t>5.4.2b</t>
  </si>
  <si>
    <t>Beschikt de organisatie over een beleidslijn waarbij wordt aangegeven dat de gebruiker steeds verantwoordelijk blijft voor de informatie, ongeacht de vorm waarin deze informatie wordt opgeslagen ?</t>
  </si>
  <si>
    <t>BLD INCID</t>
  </si>
  <si>
    <t>5.13.1b</t>
  </si>
  <si>
    <t>Heeft de organisatie een overeenkomst met de medewerkers dat elke medewerker (zowel vast of tijdelijk, intern of extern) verplicht is melding te maken van ongeautoriseerde toegang, gebruik, verandering, openbaring, verlies of vernietiging van informatie en informatiesystemen ?</t>
  </si>
  <si>
    <t>5.3.1.1</t>
  </si>
  <si>
    <t>Voert de organisatie de verplichte activiteiten uit (voor zover van toepassing) voorafgaand, tijdens, en bij de beëindiging of wijziging van dienstverband zoals beschreven in de minimale normen 5.3.1.1 ?</t>
  </si>
  <si>
    <t>5.4.1</t>
  </si>
  <si>
    <t>Sensibiliseert de organisatie jaarlijks iedere medewerker met betrekking tot de informatieveiligheid en privacy  ?</t>
  </si>
  <si>
    <t>BLD MOBILE</t>
  </si>
  <si>
    <t>5.3.2.1g</t>
  </si>
  <si>
    <r>
      <t>Sensibiliseert de organisatie regelmatig de gebruikers omtrent de goede praktijken inzake gebruik en hun verantwoordelijkheden</t>
    </r>
    <r>
      <rPr>
        <strike/>
        <sz val="10"/>
        <color rgb="FFFF0000"/>
        <rFont val="Calibri"/>
        <family val="2"/>
        <scheme val="minor"/>
      </rPr>
      <t xml:space="preserve"> </t>
    </r>
    <r>
      <rPr>
        <sz val="10"/>
        <rFont val="Calibri"/>
        <family val="2"/>
        <scheme val="minor"/>
      </rPr>
      <t>(zeker in verband met het connecteren tot publieke draadloze netwerken) ?</t>
    </r>
  </si>
  <si>
    <t>Voert de organisatie jaarlijks een evaluatie uit rond de naleving van het veiligheid- en privacy beleid in de praktijk (via interne enquête) ?</t>
  </si>
  <si>
    <t>BLD COMPLY
BLD HR</t>
  </si>
  <si>
    <t>5.15.1d</t>
  </si>
  <si>
    <t>Heeft de organisatie een formeel disciplinair proces voor werknemers die inbreuk op de informatieveiligheid of privacy hebben gepleegd ?</t>
  </si>
  <si>
    <t>E</t>
  </si>
  <si>
    <t>Fysieke beveiliging en beveiliging van de omgeving</t>
  </si>
  <si>
    <t>Gaat na of de organisatie beschikt over een beleid rond de beperking van fysieke toegang.</t>
  </si>
  <si>
    <t>5.8.1</t>
  </si>
  <si>
    <t xml:space="preserve">Neemt de organisatie de nodige maatregelen  om de toegang tot de gebouwen en lokalen te beperken tot de geautoriseerde personen en verricht ze  een controle erop zowel tijdens als buiten de werkuren ? </t>
  </si>
  <si>
    <t>F</t>
  </si>
  <si>
    <t>Logische toegangsbeveiliging tot informatie en informatiesystemen (productie, test, ontwikkeling,… )</t>
  </si>
  <si>
    <t>Gaat na of de organisatie beschikt over een beleid rond de beperking van logische toegang.</t>
  </si>
  <si>
    <t xml:space="preserve">5.4.2c </t>
  </si>
  <si>
    <t xml:space="preserve">Heeft de organisatie de toegang tot informatie beveiligd door een duidelijke toegangsprocedure en heeft ze een logisch toegangssysteem geïmplementeerd om elke ongeoorloofde toegang tot informatie van de organisatie te voorkomen ? </t>
  </si>
  <si>
    <t>(BLD APPDEV)</t>
  </si>
  <si>
    <t>5.6.6</t>
  </si>
  <si>
    <t>Heeft de organisatie de gepaste maatregelen getroffen opdat iedere persoon slechts toegang zou hebben tot de diensten waarvoor hij uitdrukkelijk een autorisatie heeft verkregen ?</t>
  </si>
  <si>
    <t>BLD APPDEV</t>
  </si>
  <si>
    <t>5.11.2a</t>
  </si>
  <si>
    <t>Werken alle medewerkers (intern en extern) met de ICT middelen (die door de organisatie ter beschikking worden gesteld) op basis van minimale autorisatie voor de uitvoering van hun taak ?</t>
  </si>
  <si>
    <t>BLD APPDEV
BLD ETHICS</t>
  </si>
  <si>
    <t>5.6.5</t>
  </si>
  <si>
    <t>Heeft de organisatie de toegang van informatiebeheerders tot informaticasystemen beperkt door identificatie, authentificatie, en autorisatie ?</t>
  </si>
  <si>
    <t>BLD DATA SEC</t>
  </si>
  <si>
    <t>5.6.3</t>
  </si>
  <si>
    <r>
      <t>Heeft de organisatie de toegang tot de gegevens</t>
    </r>
    <r>
      <rPr>
        <vertAlign val="superscript"/>
        <sz val="10"/>
        <rFont val="Calibri"/>
        <family val="2"/>
        <scheme val="minor"/>
      </rPr>
      <t xml:space="preserve"> </t>
    </r>
    <r>
      <rPr>
        <sz val="10"/>
        <rFont val="Calibri"/>
        <family val="2"/>
        <scheme val="minor"/>
      </rPr>
      <t>nodig voor de toepassing en de uitvoering van de sociale zekerheid beveiligd door middel van een identificatie-, authenticatie- en autorisatiesysteem ?</t>
    </r>
  </si>
  <si>
    <t>Gaat na of de organisatie de regels rond toegangsbeheer voor het portaal van de sociale zekerheid respecteert.</t>
  </si>
  <si>
    <t>BLD PORTAL</t>
  </si>
  <si>
    <t>5.6.1a</t>
  </si>
  <si>
    <r>
      <t>Heeft de organisatie minstens één toegangsbeheerder aangesteld wanneer ze gebruik maakt van de diensten en toepassingen van het portaal van de sociale zekerheid ten behoeve van haar gebruikers ?</t>
    </r>
    <r>
      <rPr>
        <b/>
        <sz val="10"/>
        <color theme="9" tint="-0.499984740745262"/>
        <rFont val="Calibri"/>
        <family val="2"/>
      </rPr>
      <t/>
    </r>
  </si>
  <si>
    <t>5.6.1b</t>
  </si>
  <si>
    <t xml:space="preserve">Heeft de organisatie zijn medewerkers aangezet tot het lezen en toepassen van de reglementen over het gebruik van de informatiesystemen van de portalen ? </t>
  </si>
  <si>
    <t>5.6.1c</t>
  </si>
  <si>
    <t>Wanneer de organisatie gebruik maakt van de diensten en toepassingen van het portaal van de sociale zekerheid ten behoeve van zijn gebruikers, leeft ze dan de verplichten na die gepaard gaan met het uitoefenen van de functie beheerder of medebeheerder en die beschreven zijn in de beleidslijn ‘toegangsbeheer van portalen’ ?</t>
  </si>
  <si>
    <t>Gaat na of de organisatie de regels rond het gebruik van IAP (Internet Access Protection) respecteert.</t>
  </si>
  <si>
    <t>5.6.7</t>
  </si>
  <si>
    <t xml:space="preserve">Gebruikt de organisatie van het primaire netwerk het Extranet (IAP) van de sociale zekerheid voor alle externe verbindingen of de verbindingen met haar secundaire netwerk ? </t>
  </si>
  <si>
    <t>Is voor iedere afwijking op deze maatregel een gemotiveerde aanvraag via de veiligheidsdienst van de KSZ ingediend ?</t>
  </si>
  <si>
    <t>G</t>
  </si>
  <si>
    <t>Beheer van bedrijfsmiddelen gebruikt bij de verwerking van de informatie</t>
  </si>
  <si>
    <t>Gaat na of de organisatie informatie een passend beschermingsniveau geeft.</t>
  </si>
  <si>
    <t>BLD DATA</t>
  </si>
  <si>
    <t>5.5.1a</t>
  </si>
  <si>
    <t>Beschikt de organisatie over een intern classificatieschema dat in lijn is met de specifieke wetgeving ter zake alsook met eventuele internationale regelgeving ?</t>
  </si>
  <si>
    <t>5.5.1b</t>
  </si>
  <si>
    <t>Beschikt de organisatie over gepaste procedures  en registers voor het labelen (etiketteren) van de verwerkingen van alle in beheer zijnde informatieverzamelingen, informatiedragers en informatiesystemen in overeenstemming met het interne classificatieschema ?</t>
  </si>
  <si>
    <t>5.5.1d</t>
  </si>
  <si>
    <t>Worden alle classificaties van alle kritieke systemen centraal vastgelegd door de eigenaren ?</t>
  </si>
  <si>
    <t>5.5.1e</t>
  </si>
  <si>
    <t xml:space="preserve">Worden alle classificaties van alle kritieke systemen jaarlijks gecontroleerd door de functionaris voor gegevensbescherming (DPO) ? </t>
  </si>
  <si>
    <t>BLD ERASE
(BLD CRYPT)</t>
  </si>
  <si>
    <t>5.8.3c1</t>
  </si>
  <si>
    <t xml:space="preserve">Voert de organisatie een risicoanalyse uit op de manier waarop vercijfering wordt gebruikt als preventieve basismaatregel in geval van diefstal, misbruik of verlies van de informatiedrager ? </t>
  </si>
  <si>
    <t>BLD ERASE</t>
  </si>
  <si>
    <t>5.8.3c2</t>
  </si>
  <si>
    <t>Voert de organisatie een risico analyse uit op de conformiteit met de AVG regelgeving wanneer ze persoonsgebonden gegevens vernietigt ? Valideert de organisatie de risico's van de methoden gebruikt voor de totale levenscyclus van de gegevens : in gebruik, in rust (back-up) en in transit ?</t>
  </si>
  <si>
    <t>5.8.3c3</t>
  </si>
  <si>
    <t>Bij hergebruik van de informatiedrager, gebruikt de organisatie deze opnieuw in een minstens vergelijkbaar data classificatieniveau (vergelijkbaar beveiligingsrisico) ?</t>
  </si>
  <si>
    <t>Gaat na of de organisatie de bedrijfsmiddelen identificeert en de passende maatregelen ter bescherming neemt.</t>
  </si>
  <si>
    <t xml:space="preserve">BLD APPDEV </t>
  </si>
  <si>
    <t>5.5.2</t>
  </si>
  <si>
    <t>Beschikt de organisatie over een permanent bijgewerkte inventaris van het informaticamateriaal en de software ?</t>
  </si>
  <si>
    <t>5.5.1f</t>
  </si>
  <si>
    <t>Zijn de controlemaatregelen afgestemd op de risico’s, waarbij rekening dient te worden gehouden met technische mogelijkheden en de kosten van de te nemen maatregelen ?</t>
  </si>
  <si>
    <t>BLD PRVACY</t>
  </si>
  <si>
    <t>5.15.2a</t>
  </si>
  <si>
    <t>Brengt de organisatie regelmatig alle risico’s in kaart in verband met de conformiteit van de al of niet geautomatiseerde verwerkingssystemen met de Europese verordening en voert ze de nodige acties uit als gevolg van een hoog “residueel” risico op non-conformiteit ? (Gegevensbeschermingseffectbeoordeling)</t>
  </si>
  <si>
    <t>BLD PHYS</t>
  </si>
  <si>
    <t>5.8.2h</t>
  </si>
  <si>
    <t xml:space="preserve">Worden de nodige maatregelen getroffen opdat alle gegevens gewist of ontoegankelijk gemaakt worden op opslagmedia die verwijderd of hergebruikt wordt ? </t>
  </si>
  <si>
    <t>BLD DATA 
BLD DATA SEC</t>
  </si>
  <si>
    <t>5.5.5</t>
  </si>
  <si>
    <t>Heeft de organisatie de nodige maatregelen getroffen om fysieke media, bijvoorbeeld back-ups met gevoelige gegevens, tijdens het transport te beschermen tegen niet geautoriseerde toegang ?</t>
  </si>
  <si>
    <t>5.8.3c4</t>
  </si>
  <si>
    <t>Vernietigt de organisatie fysiek de informatiedrager wanneer een voor de organisatie niet aanvaardbaar residuele risico bestaat als na het wissen van de gegevens deze worden teruggevonden ?</t>
  </si>
  <si>
    <t>H</t>
  </si>
  <si>
    <t>Mobiele opslagmedia en toestellen</t>
  </si>
  <si>
    <t>Beschikt de organisatie over mobiele toestellen?</t>
  </si>
  <si>
    <t>Gaat na of de organisatie de veiligheid van het werken met mobiele apparatuur (smartphone, tablet, ….) garandeert.</t>
  </si>
  <si>
    <t>5.3.2.1c</t>
  </si>
  <si>
    <t>Legt de organisatie de voorwaarden op, die  gedetailleerd zijn in de beleidslijn ‘ mobiele toestellen’, bij het gebruik van privé-mobiele toestellen voor beroepsdoeleinden ?</t>
  </si>
  <si>
    <t>5.3.2.1d</t>
  </si>
  <si>
    <t>Legt de organisatie de regels op, die  gedetailleerd zijn in de beleidslijn ‘ mobiele toestellen’, bij het gebruik van de mobiele toestellen voor zowel beroepsdoeleinden als voor privédoeleinden ?</t>
  </si>
  <si>
    <t>5.3.2.1i</t>
  </si>
  <si>
    <t xml:space="preserve">Heeft de organisatie een beleid voor het gebruik van haar mobiele toestellen voor privé-doeleinden met respect voor de privacyregels ?
</t>
  </si>
  <si>
    <t>5.3.2.1e</t>
  </si>
  <si>
    <t xml:space="preserve">Heeft de organisatie een centraal register met de identificatie van de eigen mobiele toestellen ? </t>
  </si>
  <si>
    <t>Gaat na of de organisatie de veiligheid van het werken met mobiele media (smartphone, tablet, USB-stick, USB-schijf, ….) garandeert.</t>
  </si>
  <si>
    <t>Beschikt de organisatie over mobiele media</t>
  </si>
  <si>
    <t>5.3.2.1a</t>
  </si>
  <si>
    <t>Neemt de organisatie de gepaste maatregelen opdat de professionele, vertrouwelijke en gevoelige gegevens opgeslagen op mobiele media (zowel mobiele opslagmedia als  toestellen)  enkel toegankelijk zijn voor geautoriseerde personen ?</t>
  </si>
  <si>
    <t xml:space="preserve">Configureert de organisatie op haar eigen mobiele toestellen de nodige veiligheid voor deze toestellen (met de nodige anti-malware software en met software die alle data op het toestel vanop afstand kunnen wissen) ? </t>
  </si>
  <si>
    <t>5.3.2.1f</t>
  </si>
  <si>
    <t>Implementeert de organisatie de gepaste controles  om de conformiteit van de mobiele toestellen inzake de beleidslijnen informatieveiligheid en privacy te controleren (vanop afstand via software of ter plaatse via directe controle) ?</t>
  </si>
  <si>
    <t>5.3.2.1h</t>
  </si>
  <si>
    <t>Bestaat de mogelijkheid om de toegang tot de informatie van de organisatie (gegevens of toepassingen aanwezig op het mobiele toestel) direct te blokkeren en de gegevens te wissen ?</t>
  </si>
  <si>
    <t>I</t>
  </si>
  <si>
    <t>Aankopen, ontwerpen, ontwikkelen en onderhouden van ICT informatiesystemen (toepassingen) : project- of programmabeheer</t>
  </si>
  <si>
    <t>Systemen worden aangekocht</t>
  </si>
  <si>
    <t>Systemen worden ontwikkeld</t>
  </si>
  <si>
    <t>Systemen worden door externen aangeleverd en onderhouden</t>
  </si>
  <si>
    <t>Gaat na of de organisatie de veiligheids- en privacyaspecten garandeert bij het beheer van de interne en externe medewerkers die betrokken zijn bij het project.</t>
  </si>
  <si>
    <t>5.11.1</t>
  </si>
  <si>
    <t>Is er bij elke project voor het verwerven, ontwikkelen en onderhouden van systemen een constructieve communicatie opgezet tussen de verschillende bij het project betrokken partijen en de functionaris van gegevensbescherming (DPO) ?</t>
  </si>
  <si>
    <t>5.11.7b2</t>
  </si>
  <si>
    <t>Beantwoordt het logbeheer tijdens een project minimaal aan de volgende doelstellingen ?
• De informatie om te kunnen bepalen wie, wanneer en op welke manier toegang heeft verkregen tot welke informatie
• De identificatie van de aard van de geraadpleegde informatie
• De duidelijke identificatie van de persoon</t>
  </si>
  <si>
    <t>5.11.7c</t>
  </si>
  <si>
    <t>Heeft men rekening gehouden met reeds bestaande logbeheersystemen bij de evaluatie van logbehoeften in het kader van het project ?</t>
  </si>
  <si>
    <t>Gaat na of de organisatie de deliverables van het project gepast beschermt.</t>
  </si>
  <si>
    <t>5.11.8</t>
  </si>
  <si>
    <t>Worden de deliverables (broncode, programma’s, technische documenten, …) van het project geïntegreerd in het back-up beheersysteem van de organisatie zoals opgelegd in de beleidslijnen ?</t>
  </si>
  <si>
    <t>5.11.11</t>
  </si>
  <si>
    <t>Wordt tijdens de levensloop van het project de documentatie (technisch, procedures, handleidingen, …) actueel gehouden ?</t>
  </si>
  <si>
    <t>Gaat na of de organisatie de veiligheids- en privacyaspecten garandeert in de volledige levenscyclus van het project.</t>
  </si>
  <si>
    <t>5.3.1.5</t>
  </si>
  <si>
    <t>Beschikt de organisatie die aangesloten is op het netwerk van de Kruispuntbank over procedures voor de ontwikkeling van nieuwe systemen of belangrijke evoluties van bestaande systemen, zodat de projectverantwoordelijke rekening kan houden met de informatieveiligheid- en privacy-vereisten ?</t>
  </si>
  <si>
    <t>5.11.4</t>
  </si>
  <si>
    <t>Gebruikt de organisatie een controlelijst zodat de projectleider er zich kan van vergewissen dat het geheel van de beleidslijnen informatieveiligheid en privacy correct geëvalueerd en indien noodzakelijk geïmplementeerd worden tijdens de ontwikkelingsfase van het project ?</t>
  </si>
  <si>
    <t>5.11.14</t>
  </si>
  <si>
    <t>Worden de aspecten van de ‘Secure project lifecycle’ toegepast ?
Voor meer informatie zie bijlage C van de beleidslijn ‘Aankopen, ontwerpen, ontwikkelen en onderhouden van toepassingen’ ?</t>
  </si>
  <si>
    <t>5.11.10b</t>
  </si>
  <si>
    <t>Wordt de functionaris voor gegevensbescherming op de hoogte gesteld van de informatieveiligheids- en privacy-incidenten in de loop van de ontwikkeling van een project ?</t>
  </si>
  <si>
    <t>5.11.6</t>
  </si>
  <si>
    <t>Worden, onder de supervisie van de projectleider, de voorzieningen voor ontwikkeling, test en/of acceptatie en productie gescheiden – inclusief de bijhorende scheiding der verantwoordelijkheden in het kader van het project ?</t>
  </si>
  <si>
    <t>J</t>
  </si>
  <si>
    <t>Aankopen, ontwerpen, ontwikkelen en onderhouden van ICT informatiesystemen (toepassingen) : design, implementatie en testen</t>
  </si>
  <si>
    <t>Gaat na of de organisatie de vereisten van de logische toegangsbeveiliging respecteert.</t>
  </si>
  <si>
    <t>5.11.2c</t>
  </si>
  <si>
    <t xml:space="preserve">Worden de vereisten voor toegangsbeveiliging (identificatie, authenticatie, autorisatie) gedefinieerd, gedocumenteerd, gevalideerd en gecommuniceerd ? </t>
  </si>
  <si>
    <t>5.11.2d</t>
  </si>
  <si>
    <t xml:space="preserve">Heeft men het beheer van de toegangen, intern in een applicatie, zo veel mogelijk vermeden ? </t>
  </si>
  <si>
    <t>5.11.2b</t>
  </si>
  <si>
    <t>Is er bij het ontwikkelen van de toegangsbeveiliging rekening gehouden met de reeds bestaande operationele systemen voor het toegangsbeheer (zoals UAM) en hun evolutie ?</t>
  </si>
  <si>
    <t>5.11.2e</t>
  </si>
  <si>
    <t>Legt de organisatie zelf de relatie tussen het programmanummer en de identiteit van de natuurlijke persoon die het bericht verstuurt wanneer een programma ontwikkeld wordt waarin de sociale zekerheidsinstelling een programmanummer overneemt in een bericht dat ze aan de KSZ richt, en waar een natuurlijk persoon aan de basis van dit bericht ligt ?</t>
  </si>
  <si>
    <t>Gaat na of de organisatie de veiligheid en privacy 'logging' bij het (nieuwe - aangepaste) informatiesysteem garandeert.</t>
  </si>
  <si>
    <t>5.9.5</t>
  </si>
  <si>
    <t xml:space="preserve">Wordt het logbeheer meegenomen vanaf het design tijdens de ontwikkeling of bij de bepalingen van aankoopcriteria van toepassingen of systemen om “security/privacy by design” te realiseren ?  </t>
  </si>
  <si>
    <t xml:space="preserve">Worden de toegangen (identificatie, authenticatie, autorisatie) tot de systemen gelogd ? </t>
  </si>
  <si>
    <t>BLD LOG</t>
  </si>
  <si>
    <t>Wordt elke toegang tot persoonlijke en vertrouwelijke gegevens die sociaal of medisch van aard zijn, gelogd in overeenstemming met de toepasselijke wetgeving en regelgeving ?</t>
  </si>
  <si>
    <t>5.11.7b1</t>
  </si>
  <si>
    <t>Wordt in de specificaties van een project opgenomen hoe de toegang tot en het gebruik van systemen en applicaties gelogd zal worden om bij te dragen tot de detectie van afwijkingen van de beleidslijnen informatieveiligheid en privacy ?</t>
  </si>
  <si>
    <t>Gaat na of de organisatie de nodige continuïteit, beschikbaarheid en capaciteit van de dienstverlening garandeert.</t>
  </si>
  <si>
    <t>5.11.9a</t>
  </si>
  <si>
    <t>Worden, in de loop van de ontwikkeling van het project, de behoeften met betrekking tot continuïteit van de dienstverlening geformaliseerd, conform met de verwachtingen van de organisatie ?</t>
  </si>
  <si>
    <t>5.11.9f</t>
  </si>
  <si>
    <t>Wordt er een risicoanalyse in het begin van het project uitgevoerd om een oplossing voor de beschikbaarheid van de toepassing te implementeren ?</t>
  </si>
  <si>
    <t>5.11.9b</t>
  </si>
  <si>
    <t>Worden in de softwaresystemen de herstartpunten duidelijk geïntegreerd om het hoofd te bieden aan operationele problemen ? 
De informatie betreffende de herstartpunten maakt deel uit van het exploitatiedossier.</t>
  </si>
  <si>
    <t>5.11.9c</t>
  </si>
  <si>
    <t>Wordt er tijdens de ontwikkeling van een project bijzondere aandacht besteed aan de back-up en herstel (“restore”) van informatie?</t>
  </si>
  <si>
    <t>5.11.9d</t>
  </si>
  <si>
    <t>Wordt er in de productieomgeving rekening gehouden met de eisen van de organisatie met betrekking tot de redundantie van de infrastructuur ?</t>
  </si>
  <si>
    <t>5.11.9e</t>
  </si>
  <si>
    <t>Wordt het continuïteitsplan en de bijhorende procedures geactualiseerd  in functie van de projectevolutie ?</t>
  </si>
  <si>
    <t>Gaat na of de organisatie beschikt over de nodige procedures met betrekking tot het incidentbeheer.</t>
  </si>
  <si>
    <t>5.11.10a</t>
  </si>
  <si>
    <t>Worden, in de loop van de ontwikkeling van een project, de procedures met betrekking tot het incidentbeheer geformaliseerd en gevalideerd ?</t>
  </si>
  <si>
    <t>Gaat na of de organisatie de criteria op het vlak van veiligheid en privacy door de nieuwe of aangepaste omgeving respecteert.</t>
  </si>
  <si>
    <t>5.11.5</t>
  </si>
  <si>
    <t>Voert de organisatie bij elke in productiestelling van een project een controle uit of de veiligheids- en privacy-vereisten die bij het begin van het project werden vastgelegd ook daadwerkelijk geïmplementeerd werden? 
Veiligheidsvereisten zijn ondermeer de eisen op het vlak van vertrouwelijkheid, integriteit en beschikbaarheid.</t>
  </si>
  <si>
    <t>5.9.6</t>
  </si>
  <si>
    <t>Kan de organisatie (die deelneemt aan het verzenden van gegevens via de Kruispuntbank) de traceerbaarheid van de identiteiten van de medewerkers waarborgen ?</t>
  </si>
  <si>
    <t>Worden de testen gericht op de continuïteit van het ICT systeem geïntegreerd in het testplan ?</t>
  </si>
  <si>
    <t>5.9.1</t>
  </si>
  <si>
    <t>Heeft de organisatie zich ervan verzekerd dat er geen testen plaatsvinden in de productieomgeving ?</t>
  </si>
  <si>
    <t>BLD PRIVACY</t>
  </si>
  <si>
    <t xml:space="preserve"> </t>
  </si>
  <si>
    <t>Worden de testen op persoonsgebonden gegevens uitgevoerd conform de AVG regelgeving ?</t>
  </si>
  <si>
    <t>K</t>
  </si>
  <si>
    <t>Aankopen, ontwerpen, ontwikkelen en onderhouden van ICT informatiesystemen : transition en ICT support</t>
  </si>
  <si>
    <t>Gaat na of de organisatie beschikt over een procedure voor 'change en release' management die gevalideerd is op veiligheid- en privacy risico's.</t>
  </si>
  <si>
    <t>5.9.2</t>
  </si>
  <si>
    <t>Beschikt de organisatie over procedures voor het in productie stellen van nieuwe toepassingen en het aanpassen van bestaande toepassingen ?</t>
  </si>
  <si>
    <t>Heeft de organisatie de nodige maatregelen genomen om te voorkomen dat een enkele persoon alleen de controle zou verwerven over het ´in productiestelling (release management)`proces ?</t>
  </si>
  <si>
    <t>5.11.12</t>
  </si>
  <si>
    <t>Worden alle middelen inclusief aangekochte of ontwikkelde systemen toegevoegd aan het beheerssysteem van de operationele middelen ( inventaris van de informatiedragers en informatiesystemen) ?</t>
  </si>
  <si>
    <t>Gaat na of het aangepaste platform beschikt over een logbeheer dat de (wettelijke) veiligheids- en privacyvereisten garandeert.</t>
  </si>
  <si>
    <t xml:space="preserve">BLD LOG
 </t>
  </si>
  <si>
    <t xml:space="preserve">Beschikt de organisatie over een formele, geactualiseerde en gevalideerde procedure van logbeheer en dit voor de privacy, veiligheid, technische en business logs ? 
(plannen, uitvoeren, controleren en bijsturen) </t>
  </si>
  <si>
    <t>Geven de privacy logs minimaal een antwoord op de vraag : wat, wanneer, welke organisatie, hoe, over wie, actie gelukt of niet gelukt ?</t>
  </si>
  <si>
    <t>5.11.7e</t>
  </si>
  <si>
    <t>Worden de Privacy logs minimaal 10 jaar bewaard ?</t>
  </si>
  <si>
    <t>Worden de logbestanden gedurende een overeengekomen periode bewaard, ten behoeve van toekomstig onderzoeken en controles en in overeenstemming met wetgeving en regelgeving ?</t>
  </si>
  <si>
    <t>Bestaat er een georganiseerde procedure binnen de organisatie over de raadplegingen van de technische-, business-, veiligheids- en privacy logbestanden met een historiek van de verzoeken die werden goedgekeurd/uitgevoerd of die werden afgekeurd  ?</t>
  </si>
  <si>
    <t xml:space="preserve">Worden er  afzonderlijke logbestanden aangemaakt voor technische-, business- veiligheids- en privacy logs ? </t>
  </si>
  <si>
    <t>Wordt het resultaat van logbeheer regelmatig geanalyseerd, gerapporteerd en beoordeeld ?</t>
  </si>
  <si>
    <t>Is de procedure van logbeheer gecommuniceerd naar de medewerkers die erbij betrokken zijn (onder andere de ICT designers en ontwikkelaars, ICT support medewerkers, business verantwoordelijken, juridische dienst) ?</t>
  </si>
  <si>
    <t xml:space="preserve">Worden de interne klokken van alle informatiesystemen van de organisatie gesynchroniseerd met een overeengekomen nauwkeurige tijdsbron zodat een betrouwbare analyse van logbestanden op verschillende informatiesystemen altijd mogelijk is? </t>
  </si>
  <si>
    <t>Worden de logbestanden beschermd tegen inzage door onbevoegden, wijzigingen en verwijderingen ?</t>
  </si>
  <si>
    <t xml:space="preserve">Zijn de noodzakelijke tools beschikbaar of worden ze ontwikkeld om log gegevens te analyseren door de geautoriseerde personen ? </t>
  </si>
  <si>
    <t>Worden de technische logs en specifiek het ICT systeemgebruik automatisch gelogd ?</t>
  </si>
  <si>
    <t xml:space="preserve">Worden de technische logs en specifiek het ICT systeemgebruik manueel opgeslagen in een logboek ? </t>
  </si>
  <si>
    <t>L</t>
  </si>
  <si>
    <t xml:space="preserve">Het waarborgen van de continuïteit en beschikbaarheid van Business en ICT informatiesystemen </t>
  </si>
  <si>
    <t>Beheert de organisatie zijn eigen kritische systemen ?</t>
  </si>
  <si>
    <t>Gaat na of de organisatie over een continuiteitsbeheer (plannen, uitvoeren, controleren en bijsturen) beschikt voor minimaal de kritieke processen en de essentiële informatiesystemen.</t>
  </si>
  <si>
    <t>BLD BCM</t>
  </si>
  <si>
    <t>5.14.1a</t>
  </si>
  <si>
    <t>Bestaat er een continuïteitsplan voor alle kritieke processen en essentiële informatiesystemen van de organisatie ?</t>
  </si>
  <si>
    <t>5.14.1b</t>
  </si>
  <si>
    <t>Is informatieveiligheid en privacy een integraal onderdeel van het continuïteitsbeheer ?</t>
  </si>
  <si>
    <t>5.14.1c</t>
  </si>
  <si>
    <t>Heeft de organisatie een eigen continuïteitsplan ingericht met de minimale informatie zoals beschreven in de beleidslijn ‘Continuïteitsbeheer’ ?</t>
  </si>
  <si>
    <t>5.14.1e</t>
  </si>
  <si>
    <t>Wordt het continuïteitsplan regelmatig getest en aangepast met de nodige communicatie naar de directie voor validatie en goedkeuring ?</t>
  </si>
  <si>
    <t>Gaat na of de organisatie beschikt over een gepast back-up en recovery systeem voor zijn informatiesystemen.</t>
  </si>
  <si>
    <t>BLD (DATA SEC)
(BLD BCM)</t>
  </si>
  <si>
    <t>5.9.4</t>
  </si>
  <si>
    <t>Heeft de organisatie de policy en strategie gedefinieerd om een backupsysteem te implementeren, in overeenstemming met het continuïteitsbeheer ?</t>
  </si>
  <si>
    <t>Heeft de organisatie regelmatig de genomen back-up geverifieerd ?</t>
  </si>
  <si>
    <t>Gaat na of de organisatie maatregelen voor de beschikbaarheid van de nutsvoorziening en fysieke bescherming van de apparatuur om de continuïteit te verzekeren toepast.</t>
  </si>
  <si>
    <t>BLD PHYS
(BLD BCM)</t>
  </si>
  <si>
    <t>5.8.2b</t>
  </si>
  <si>
    <t xml:space="preserve">Beschikt de organisatie over een alternatieve stroomvoorziening om de verwachte dienstverlening te waarborgen ? </t>
  </si>
  <si>
    <t>5.8.2c</t>
  </si>
  <si>
    <t>Wordt de kritische apparatuur beschermd tegen stroomuitval en andere storingen door onderbreking van nutsvoorzieningen (vb. water, verwarming, koeling) ?</t>
  </si>
  <si>
    <t>5.8.2a</t>
  </si>
  <si>
    <t>Wordt de kritische apparatuur zo geplaatst en beschermd zodat risico’s van schade en storing van buitenaf verminderd wordt ?</t>
  </si>
  <si>
    <t>M</t>
  </si>
  <si>
    <t>Beveiliging van de door middel van de ICT geïmplementeerde communicatie</t>
  </si>
  <si>
    <t>Gebruikt de organisatie wifi voor de toegang tot de eigen informatica systemen ?</t>
  </si>
  <si>
    <t>Gaat na of de organisatie beschikt over veiligheidsmaatregelen voor het gebruik van draadloze netwerken waarvoor zij verantwoordelijk is.</t>
  </si>
  <si>
    <t>BLD WIREL</t>
  </si>
  <si>
    <t>5.10.1a</t>
  </si>
  <si>
    <t>Beschikt de organisatie, voor alle draadloze netwerken onder beheer van de organisatie op alle locaties, over een proces voor het up-to-date houden van een overzicht waarin de bestaande en toegestane draadloze netwerken, bijhorende veiligheidsprotocollen en alle bijhorende informatieveiligheidsmaatregelen terug te vinden zijn ?</t>
  </si>
  <si>
    <t>5.10.1b</t>
  </si>
  <si>
    <t>Leeft de organisatie, voor alle draadloze netwerken onder beheer van de organisatie op alle locaties, de richtlijnen na die beschreven zijn in bijlage C van de beleidslijn ‘veilige draadloze netwerken’ ?</t>
  </si>
  <si>
    <t>Gaat na of de organisatie beschikt over veiligheidsmaatregelen voor het gebruik van de netwerken.</t>
  </si>
  <si>
    <t>5.10.2</t>
  </si>
  <si>
    <t>Kijkt de organisatie na dat de netwerken gepast beheerd en gecontroleerd worden zodanig dat ze beveiligd zijn tegen bedreigingen ?</t>
  </si>
  <si>
    <t>5.10.3</t>
  </si>
  <si>
    <t>Heeft de organisatie de noodzakelijke, afdoende, gepaste en doeltreffende technische maatregelen geïmplementeerd om het hoogste niveau van beschikbaarheid voor de verbinding met het netwerk van de Kruispuntbank te waarborgen teneinde een maximale toegankelijkheid van de beschikbaar gestelde en geraadpleegde gegevens te verzekeren ?</t>
  </si>
  <si>
    <t>5.10.4</t>
  </si>
  <si>
    <t>Heeft de organisatie een geactualiseerde cartografie van de geïmplementeerde technische stromen (op netwerkniveau voor het correct beheer van de firewalls in de verschillende zones van het Extranet) via het Extranet (IAP) van de sociale zekerheid ?</t>
  </si>
  <si>
    <t>Gaat na of de organisatie beschikt over veiligheidsmaatregelen voor het gebruik van ‘Email, online communicatie en internet’ door de interne en (tijdelijke) externe medewerkers.</t>
  </si>
  <si>
    <t>BLD ONLINE</t>
  </si>
  <si>
    <t>5.5.4a</t>
  </si>
  <si>
    <t>Heeft de organisatie de regels verwerkt in haar beleid voor informatieveiligheid die gespecifieerd zijn in de beleidslijn ‘Email, online communicatie en internet gebruik’ ?</t>
  </si>
  <si>
    <t>5.5.4b</t>
  </si>
  <si>
    <t>Oefent de organisatie een permanente controle uit op het ‘Email, online communicatie en internet gebruik’ in het kader van de volgende doelstellingen :
• bescherming van de reputatie en de belangen van de organisatie;
• voorkomen van ongeoorloofde handelingen of handelingen die indruisen tegen de goede zeden of die de waardigheid van een persoon kunnen schaden;
• veiligheid en/of de goede technische werking van de netwerksystemen van de organisatie, met inbegrip van de beheersing van de eraan verbonden kosten, alsook de fysieke beveiliging van de installaties van de organisatie;
• naleving van de kernprincipes ?</t>
  </si>
  <si>
    <t>N</t>
  </si>
  <si>
    <t>Telewerken en online toegang van buiten uit de organisatie</t>
  </si>
  <si>
    <t>Kunnen de medewerkers aan telewerking doen ?</t>
  </si>
  <si>
    <t>Gaat na of de organisatie beschikt over gepaste maatregelen voor de informatieveiligheid van de online-toegang van buiten de organisatie tot de professionele, vertrouwelijke en gevoelige gegevens van de organisatie.</t>
  </si>
  <si>
    <t>BLD TELE</t>
  </si>
  <si>
    <t>5.3.2.2a</t>
  </si>
  <si>
    <t>Heeft de organisatie de gepaste maatregelen getroffen, in functie van het toegangsmedium (vb. internet, gehuurde verbinding, privaat netwerk, draadloos), voor de informatieveiligheid van de online-toegang van buiten de organisatie tot de professionele, vertrouwelijke en gevoelige gegevens van de organisatie ?</t>
  </si>
  <si>
    <t>Gaat na of de organisatie beschikt over duidelijke gedragsregels voor telewerken.</t>
  </si>
  <si>
    <t>5.3.2.2b</t>
  </si>
  <si>
    <t>Heeft de organisatie duidelijk gedragsregels en een gepaste implementatie van telewerken opgezet, gevalideerd, gecommuniceerd en onderhouden, inclusief de uitwerking van welke systemen niet, en welke systemen wel vanuit de thuiswerkplek of andere apparaten mogen worden geraadpleegd ?</t>
  </si>
  <si>
    <t>5.3.2.2c</t>
  </si>
  <si>
    <t>Heeft de organisatie de telewerk-voorzieningen van de organisatie zo ingericht dat er op de telewerk-plek (thuis, in een satellietkantoor of in een andere locatie) geen informatie van de organisatie wordt opgeslagen op externe toestellen zonder versleuteling en dat mogelijke bedreigingen vanaf de telewerk-plek niet in de IT infrastructuur van de organisatie terechtkomen ?</t>
  </si>
  <si>
    <t>O</t>
  </si>
  <si>
    <t>Implementeren van vercijferings maatregelen</t>
  </si>
  <si>
    <t>Maakt de organisatie gebruik van cryptografie in eigen beheer ?</t>
  </si>
  <si>
    <t>Gaat na of de organisatie beschikt over een formeel beleid voor het gebruik van cryptografische maatregelen.</t>
  </si>
  <si>
    <t>BLD CRYPT</t>
  </si>
  <si>
    <t>5.7.1a</t>
  </si>
  <si>
    <t>Bepaalt de ICT veiligheids-verantwoordelijke welke cryptografische maatregelen in welke gevallen toegepast moeten worden, gelet op de huidige goede praktijken en op een risico-analyse ?</t>
  </si>
  <si>
    <t>5.7.1b</t>
  </si>
  <si>
    <t xml:space="preserve">Voert de organisatie een risico-analyse uit op de manier waarop vercijfering wordt gebruikt als preventieve basismaatregel in geval van diefstal, misbruik of verlies van de informatiedrager ? </t>
  </si>
  <si>
    <t>5.7.1c</t>
  </si>
  <si>
    <t>Wordt door de organisatie een overzicht bijgehouden waarin terug te vinden is waar cryptografische maatregelen worden toegepast, welke cryptografische maatregelen worden toegepast en wie hiervoor verantwoordelijk is ?</t>
  </si>
  <si>
    <t>5.7.1d</t>
  </si>
  <si>
    <t>Wordt de toepassing en gepastheid van cryptografische oplossingen en maatregelen periodiek beoordeeld ?</t>
  </si>
  <si>
    <t>5.7.1e</t>
  </si>
  <si>
    <t>Worden versleutelde data van derden die binnenkomen op het netwerk van de organisatie eerst gedecrypteerd om gescand te worden op virussen en andere malware ?</t>
  </si>
  <si>
    <t>Gaat na of de organisatie beschikt over een formeel beleid voor het gebruik, bescherming en levensduur van de cryptografische sleutels voor de ganse levenscyclus.</t>
  </si>
  <si>
    <t>5.7.1f</t>
  </si>
  <si>
    <t>Zijn er specifieke processen en procedures gerelateerd aan sleutelbeheer opgesteld, gevalideerd, gecommuniceerd aan alle betrokken actoren en ook regelmatig onderhouden ? 
Het zijn processen in verband met Aanvragen/genereren van sleutels ; Opslag van (privé)sleutels ; Transport van (privé)sleutels ; Gebruik van sleutels ; Vervangen en vernietigen van sleutels ; Archiveren van sleutels; omgaan met gecompromitteerde sleutels.</t>
  </si>
  <si>
    <t>5.7.1g</t>
  </si>
  <si>
    <t>Is er voor elke sleutel een interne medewerker verantwoordelijk ? Wordt er een overzicht bijgehouden van alle verantwoordelijken voor de sleutels ?</t>
  </si>
  <si>
    <t>5.7.1h</t>
  </si>
  <si>
    <t>Zijn er maatregelen om ongeautoriseerde pogingen tot verspreiding, ontcijfering, toegang, gebruik, wijziging of vervanging van sleutels of versleutelde data te detecteren ?</t>
  </si>
  <si>
    <t>5.7.1i</t>
  </si>
  <si>
    <t xml:space="preserve"> Wordt de toegang tot of het gebruik van privésleutels gelogd volgens de procedures opgesteld in het logbeheer ? </t>
  </si>
  <si>
    <t>5.7.1j</t>
  </si>
  <si>
    <t>Worden in de overeenkomsten met leveranciers van cryptografische diensten of producten de richtlijnen van de organisatie in verband met het beheer van sleutels ingesloten ?</t>
  </si>
  <si>
    <t>P</t>
  </si>
  <si>
    <t>Leveranciersrelaties en werken met een derde partij</t>
  </si>
  <si>
    <t>Gebruikt de instelling een 3e partij om zijn systemen te beheren ?</t>
  </si>
  <si>
    <t>Gaat na of of er afdoende garanties vastgelegd zijn opdat de verwerking door de derde partij en/of leverancier aan de wettelijke- en veiligheidvereisten voldoet.</t>
  </si>
  <si>
    <t>BLD OUTS</t>
  </si>
  <si>
    <t>5.12.1a</t>
  </si>
  <si>
    <t xml:space="preserve">Worden de verplichtingen inzake de verwerking van persoonsgegevens contractueel vastgelegd conform de AVG regelgeving wanneer de organisatie werk uitbesteedt aan een leverancier (verwerker) ? </t>
  </si>
  <si>
    <t>5.12.1b</t>
  </si>
  <si>
    <t>Worden de vereisten rond informatieveiligheid en privacy overeengekomen met de  derde partijen en gedocumenteerd om risico’s te reduceren met betrekking tot toegang van derde partijen tot de informatie ?</t>
  </si>
  <si>
    <t>5.11.3</t>
  </si>
  <si>
    <t>Worden bij de uitbesteding aan derden de veiligheids- en privacy vereisten contractueel vastgelegd alsook de vertrouwelijkheids- en continuïteitsclausules ?</t>
  </si>
  <si>
    <t>5.12.1c</t>
  </si>
  <si>
    <t>Hebben de leveranciers (waaraan het werk is uitbesteed en die informatie van de organisatie lezen, verwerken, stockeren, communiceren of ICT infrastructuurcomponenten aanleveren) de vragenlijst “minimale normen leveranciers” volledig beantwoord ?</t>
  </si>
  <si>
    <t>5.12.1d</t>
  </si>
  <si>
    <t>Bevatten de overeenkomsten met derde partijen (leveranciers) alle vereisten om risico’s van informatieveiligheid en privacy te behandelen geassocieerd met ICT diensten ?</t>
  </si>
  <si>
    <t xml:space="preserve">Gaat na of de dienstverlening door de leverancier of derde partij regelmatig geëvalueerd wordt. </t>
  </si>
  <si>
    <t>5.12.1e</t>
  </si>
  <si>
    <t>Wordt door de organisatie regelmatig de dienstverlening van derde partijen gemonitord, geëvalueerd of geauditeerd ?</t>
  </si>
  <si>
    <t>5.12.1f</t>
  </si>
  <si>
    <t>Worden de wijzigingen in de dienstverlening door derden beheerd ? 
Onder wijzigingen verstaan we onder andere het bijhouden en verbeteren van bestaande beleidslijnen, procedures en maatregelen voor informatieveiligheid en privacy.</t>
  </si>
  <si>
    <t>Gaat na of de organisatie de gepaste maatregelen voor het wissen van gegevens contractueel vastlegt met derden.</t>
  </si>
  <si>
    <t>5.8.3e1</t>
  </si>
  <si>
    <t>Legt de organisatie de gepaste maatregelen voor het wissen van gegevens contractueel vast wanneer  de organisatie de informatiedragers leest ?</t>
  </si>
  <si>
    <t>5.8.3e2</t>
  </si>
  <si>
    <t>Legt de organisatie de gepaste maatregelen voor het wissen van gegevens contractueel vast wanneer  de organisatie (tijdelijk) informatiedragers gebruikt bij een disaster recovery ?</t>
  </si>
  <si>
    <t>5.8.3e3</t>
  </si>
  <si>
    <t>Legt de organisatie de gepaste maatregelen voor het wissen van gegevens contractueel vast  in het kader van cloud computing ?</t>
  </si>
  <si>
    <t>Gebruikt de instelling een cloud oplossing om zijn systemen te beheren inclusief 3e partijen die applicaties in hun datacenter hosten ?</t>
  </si>
  <si>
    <t>Q</t>
  </si>
  <si>
    <t xml:space="preserve">Cloud ICT informatiesystemen </t>
  </si>
  <si>
    <t>Gaat na of de organisatie conform is met de voorschriften wanneer ze een cloud-oplossing gebruikt.</t>
  </si>
  <si>
    <t>BLD CLOUD</t>
  </si>
  <si>
    <t>5.12.2a</t>
  </si>
  <si>
    <t xml:space="preserve">Is de organisatie conform met de punten beschreven in paragraaf 2.1 van de beleidslijn ‘Cloud computing’ wanneer de organisatie een beroep doet op clouddiensten ? </t>
  </si>
  <si>
    <t>5.12.2b</t>
  </si>
  <si>
    <t>Wanneer de organisatie professionele, vertrouwelijke of gevoelige gegevens wenst te verwerken in een Cloud voldoet ze dan aan de minimale contractuele waarborgen en de beleidslijnen zoals ze beschreven zijn in punt 2.2, 2.3 en 2.4 van de  beleidslijn ‘Cloud computing’ ?</t>
  </si>
  <si>
    <t>R</t>
  </si>
  <si>
    <t>Naleving</t>
  </si>
  <si>
    <t>Gaat na of de organisatie de (wettelijke) verplichtingen en richtlijnen op het domein van de veiligheid- en privacy naleeft.</t>
  </si>
  <si>
    <t>5.11.13</t>
  </si>
  <si>
    <t>Wordt aan de interne en externe veiligheids- en privacy audits op het proces ' Aankopen, ontwerpen, ontwikkelen en onderhouden van ICT informatie systemen' de gepaste medewerking verleend onder de vorm van het ter beschikking stellen  van personeel, documentatie, logbeheer en andere informatie die redelijkerwijze beschikbaar is ?</t>
  </si>
  <si>
    <t>BLD COMPLY</t>
  </si>
  <si>
    <t>5.15.1e</t>
  </si>
  <si>
    <t>Worden de domeinen beschreven in de bijlage C van de beleidslijn ‘naleving’  afgetoetst bij het uitwerken van de verschillende audits ?</t>
  </si>
  <si>
    <t>5.15.1a</t>
  </si>
  <si>
    <t>Voert de organisatie periodiek een conformiteitsaudit uit met betrekking tot de situatie rond informatieveiligheid en privacy zoals beschreven in de beleidslijnen ?</t>
  </si>
  <si>
    <t>BLD KSZ</t>
  </si>
  <si>
    <t>5.6.4</t>
  </si>
  <si>
    <t>Heeft de organisatie de noodzakelijke machtigingen van het informatieveiligheidscomité voor de toegang tot (sociale) persoonsgegevens beheerd door een andere organisatie ?</t>
  </si>
  <si>
    <t>5.15.2b</t>
  </si>
  <si>
    <t>Beschikt de organisatie over het nodige en up-to-date ‘Register van de verwerkingsactiviteiten` als verwerker of verwerkingsverantwoordelijke conform de AVG regelgeving ?</t>
  </si>
  <si>
    <t>S</t>
  </si>
  <si>
    <t>Incidentenbeheer</t>
  </si>
  <si>
    <t>Gaat na of de organisatie beschikt over een proces voor het beheer van de veiligheids- en privacyincidenten en het wegwerken van kwetsbaarheden.</t>
  </si>
  <si>
    <t xml:space="preserve">5.13.1g </t>
  </si>
  <si>
    <t>Wordt de ‘richtlijn rond incidentenbeheer’ toegepast bij het formaliseren van het beheer zoals ze beschreven is in de bijlage C van de beleidslijn ‘incidentenbeheer’ ?</t>
  </si>
  <si>
    <t>5.13.1f</t>
  </si>
  <si>
    <t>Wordt elk incident over informatieveiligheid of privacy formeel geëvalueerd opdat procedures en controlemaatregelen verbeterd kunnen worden en worden de lessen die getrokken worden uit een incident gecommuniceerd naar de directie van de organisatie voor validatie en goedkeuring van verdere acties ?</t>
  </si>
  <si>
    <t>5.13.1e</t>
  </si>
  <si>
    <t xml:space="preserve">Worden bij incidenten over informatieveiligheid of privacy het bewijsmateriaal in overeenstemming met wettelijke en regelgevende voorschriften (zoals onder andere de AVG regelgeving) correct verzameld ?  </t>
  </si>
  <si>
    <t>5.13.1c</t>
  </si>
  <si>
    <t xml:space="preserve">Worden de gebeurtenissen en zwakheden over informatieveiligheid of privacy die verband houden met informatie en informatiesystemen van de organisatie zodanig kenbaar gemaakt dat de organisatie tijdig en adequaat corrigerende maatregelen kan nemen ? </t>
  </si>
  <si>
    <t>5.9.7</t>
  </si>
  <si>
    <t>Heeft de organisatie een systeem en formele, geactualiseerde procedures geïnstalleerd die toelaten om veiligheidsinbreuken te detecteren, op te volgen en te herstellen in verhouding tot het technisch/operationeel risico ?</t>
  </si>
  <si>
    <t>5.13.1a</t>
  </si>
  <si>
    <t>Worden de procedures voor het vastleggen en beheren van incidenten over informatieveiligheid of privacy met de bijhorende verantwoordelijkheden voldoende bekend gemaakt aan de betrokken medewerkers ?</t>
  </si>
  <si>
    <t>5.13.1d</t>
  </si>
  <si>
    <t>Worden de incidenten over informatieveiligheid en privacy zo snel als mogelijk via de leidinggevende, de helpdesk, de functionaris van gegevensbescherming (DPO) gerapporteerd  in overeenstemming met de incidentprocedures ?</t>
  </si>
  <si>
    <t>BLD (DATA SEC)</t>
  </si>
  <si>
    <t>5.9.3</t>
  </si>
  <si>
    <t>Beschikt de organisatie over geactualiseerde systemen ter bescherming (voorkoming, detectie en herstel) tegen malware ?</t>
  </si>
  <si>
    <t>Datum en handtekening van de functionaris voor gegevensbescherming (DPO) 
(optioneel)</t>
  </si>
  <si>
    <t>[Datum]</t>
  </si>
  <si>
    <r>
      <t>[Handtekening</t>
    </r>
    <r>
      <rPr>
        <sz val="10"/>
        <color theme="0" tint="-0.499984740745262"/>
        <rFont val="Calibri"/>
        <family val="2"/>
      </rPr>
      <t>¹</t>
    </r>
    <r>
      <rPr>
        <i/>
        <sz val="10"/>
        <color theme="0" tint="-0.499984740745262"/>
        <rFont val="Calibri"/>
        <family val="2"/>
        <scheme val="minor"/>
      </rPr>
      <t>]</t>
    </r>
  </si>
  <si>
    <r>
      <t xml:space="preserve">Datum en handtekening van de persoon belast met het dagelijks bestuur van de instelling </t>
    </r>
    <r>
      <rPr>
        <b/>
        <sz val="11"/>
        <color theme="1"/>
        <rFont val="Calibri"/>
        <family val="2"/>
        <scheme val="minor"/>
      </rPr>
      <t>(verplicht)</t>
    </r>
  </si>
  <si>
    <t>¹ Instuctions digital signature :
• save the file on your desktop
• close the file and open the saved file
• right click on the X
• sign
• type your name
• click on ´change` (near signing as)
• select the certificate ´signature - Issuer: Citizen CA`
• click on OK
• sign
• enter your eID code
• ok
• send the copy of the document to security@ksz-bcss.fgov.be (not from Excel, the signature will disappear)</t>
  </si>
  <si>
    <t>Cloud (IAAS)</t>
  </si>
  <si>
    <t>Cloud (SAAS)</t>
  </si>
  <si>
    <t>Service provider</t>
  </si>
  <si>
    <t>3rd party remote support</t>
  </si>
  <si>
    <t>x</t>
  </si>
  <si>
    <t>X</t>
  </si>
  <si>
    <t>JA</t>
  </si>
  <si>
    <t>NEEN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</si>
</sst>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color theme="1"/>
      <name val="Calibri"/>
      <family val="2"/>
      <scheme val="minor"/>
    </font>
    <font>
      <b/>
      <sz val="18"/>
      <color theme="1"/>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b/>
      <sz val="10"/>
      <name val="Calibri"/>
      <family val="2"/>
      <scheme val="minor"/>
    </font>
    <font>
      <b/>
      <sz val="10"/>
      <color theme="1"/>
      <name val="Calibri"/>
      <family val="2"/>
      <scheme val="minor"/>
    </font>
    <font>
      <b/>
      <sz val="12"/>
      <name val="Calibri"/>
      <family val="2"/>
      <scheme val="minor"/>
    </font>
    <font>
      <sz val="10"/>
      <name val="Calibri"/>
      <family val="2"/>
      <scheme val="minor"/>
    </font>
    <font>
      <strike/>
      <sz val="10"/>
      <color rgb="FFFF0000"/>
      <name val="Calibri"/>
      <family val="2"/>
      <scheme val="minor"/>
    </font>
    <font>
      <vertAlign val="superscript"/>
      <sz val="10"/>
      <name val="Calibri"/>
      <family val="2"/>
      <scheme val="minor"/>
    </font>
    <font>
      <b/>
      <sz val="10"/>
      <color theme="9" tint="-0.499984740745262"/>
      <name val="Calibri"/>
      <family val="2"/>
    </font>
    <font>
      <sz val="10"/>
      <name val="Calibri"/>
      <family val="2"/>
    </font>
    <font>
      <u/>
      <sz val="11"/>
      <color theme="10"/>
      <name val="Calibri"/>
      <family val="2"/>
      <scheme val="minor"/>
    </font>
    <font>
      <u/>
      <sz val="10"/>
      <color theme="10"/>
      <name val="Calibri"/>
      <family val="2"/>
      <scheme val="minor"/>
    </font>
    <font>
      <i/>
      <sz val="10"/>
      <color theme="0" tint="-0.499984740745262"/>
      <name val="Calibri"/>
      <family val="2"/>
      <scheme val="minor"/>
    </font>
    <font>
      <sz val="10"/>
      <color theme="0" tint="-0.499984740745262"/>
      <name val="Calibri"/>
      <family val="2"/>
    </font>
    <font>
      <sz val="8"/>
      <color theme="1"/>
      <name val="Calibri"/>
      <family val="2"/>
      <scheme val="minor"/>
    </font>
  </fonts>
  <fills count="4">
    <fill>
      <patternFill patternType="none"/>
    </fill>
    <fill>
      <patternFill patternType="gray125"/>
    </fill>
    <fill>
      <patternFill patternType="solid">
        <fgColor theme="7"/>
        <bgColor indexed="64"/>
      </patternFill>
    </fill>
    <fill>
      <patternFill patternType="solid">
        <fgColor theme="7" tint="0.79998168889431442"/>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94">
    <xf numFmtId="0" fontId="0" fillId="0" borderId="0" xfId="0"/>
    <xf numFmtId="0" fontId="3" fillId="0" borderId="0" xfId="0" applyFont="1" applyFill="1" applyBorder="1" applyAlignment="1">
      <alignment horizontal="left" vertical="top"/>
    </xf>
    <xf numFmtId="0" fontId="3" fillId="0" borderId="0" xfId="0" applyFont="1" applyAlignment="1">
      <alignment horizontal="center" wrapText="1"/>
    </xf>
    <xf numFmtId="0" fontId="3" fillId="0" borderId="0" xfId="0" applyFont="1" applyFill="1" applyBorder="1" applyAlignment="1">
      <alignment horizontal="center" vertical="top" wrapText="1"/>
    </xf>
    <xf numFmtId="0" fontId="4" fillId="0" borderId="1" xfId="0" applyFont="1" applyBorder="1" applyAlignment="1">
      <alignment horizontal="left" vertical="top"/>
    </xf>
    <xf numFmtId="0" fontId="3" fillId="0" borderId="3" xfId="0" applyFont="1" applyFill="1" applyBorder="1" applyAlignment="1">
      <alignment horizontal="left" vertical="top"/>
    </xf>
    <xf numFmtId="0" fontId="4" fillId="0" borderId="4" xfId="0" applyFont="1" applyBorder="1" applyAlignment="1">
      <alignment horizontal="left" vertical="top"/>
    </xf>
    <xf numFmtId="0" fontId="3" fillId="0" borderId="5" xfId="0" applyFont="1" applyFill="1" applyBorder="1" applyAlignment="1">
      <alignment horizontal="left" vertical="top"/>
    </xf>
    <xf numFmtId="0" fontId="4" fillId="0" borderId="6" xfId="0" applyFont="1" applyBorder="1" applyAlignment="1">
      <alignment horizontal="left" vertical="top"/>
    </xf>
    <xf numFmtId="0" fontId="3" fillId="0" borderId="8" xfId="0" applyFont="1" applyFill="1" applyBorder="1" applyAlignment="1">
      <alignment horizontal="left" vertical="top"/>
    </xf>
    <xf numFmtId="0" fontId="6"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textRotation="90"/>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xf>
    <xf numFmtId="0" fontId="6" fillId="0" borderId="14"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13" xfId="0" applyFont="1" applyFill="1" applyBorder="1" applyAlignment="1">
      <alignment horizontal="left" vertical="center"/>
    </xf>
    <xf numFmtId="0" fontId="8" fillId="2" borderId="13" xfId="0" applyFont="1" applyFill="1" applyBorder="1" applyAlignment="1">
      <alignment vertical="center" wrapText="1"/>
    </xf>
    <xf numFmtId="0" fontId="6" fillId="2" borderId="13" xfId="0" applyFont="1" applyFill="1" applyBorder="1" applyAlignment="1">
      <alignment horizontal="center" vertical="center" wrapText="1"/>
    </xf>
    <xf numFmtId="0" fontId="6" fillId="2" borderId="15" xfId="0" applyFont="1" applyFill="1" applyBorder="1" applyAlignment="1">
      <alignment horizontal="left" vertical="top" wrapText="1"/>
    </xf>
    <xf numFmtId="0" fontId="3" fillId="0" borderId="12" xfId="0" applyFont="1" applyFill="1" applyBorder="1" applyAlignment="1">
      <alignment horizontal="left" vertical="center"/>
    </xf>
    <xf numFmtId="0" fontId="3" fillId="0" borderId="13" xfId="0" applyFont="1" applyFill="1" applyBorder="1" applyAlignment="1">
      <alignment horizontal="left" vertical="top"/>
    </xf>
    <xf numFmtId="0" fontId="3" fillId="0" borderId="13" xfId="0" applyFont="1" applyFill="1" applyBorder="1" applyAlignment="1">
      <alignment horizontal="center" vertical="center" wrapText="1"/>
    </xf>
    <xf numFmtId="0" fontId="3" fillId="0" borderId="0" xfId="0" applyFont="1" applyFill="1" applyBorder="1" applyAlignment="1">
      <alignment horizontal="left" vertical="center"/>
    </xf>
    <xf numFmtId="0" fontId="9" fillId="0" borderId="14" xfId="0" applyFont="1" applyFill="1" applyBorder="1" applyAlignment="1">
      <alignment horizontal="center" vertical="top" wrapText="1"/>
    </xf>
    <xf numFmtId="0" fontId="6" fillId="3" borderId="13" xfId="0" applyFont="1" applyFill="1" applyBorder="1" applyAlignment="1">
      <alignment vertical="top" wrapText="1"/>
    </xf>
    <xf numFmtId="0" fontId="6" fillId="3" borderId="13" xfId="0" applyFont="1" applyFill="1" applyBorder="1" applyAlignment="1">
      <alignment horizontal="center" vertical="center" wrapText="1"/>
    </xf>
    <xf numFmtId="0" fontId="6" fillId="3" borderId="15" xfId="0" applyFont="1" applyFill="1" applyBorder="1" applyAlignment="1">
      <alignment horizontal="left" vertical="top" wrapText="1"/>
    </xf>
    <xf numFmtId="0" fontId="3" fillId="0" borderId="12" xfId="0" applyFont="1" applyFill="1" applyBorder="1" applyAlignment="1">
      <alignment horizontal="left" vertical="top"/>
    </xf>
    <xf numFmtId="0" fontId="3" fillId="0" borderId="13" xfId="0" applyFont="1" applyBorder="1" applyAlignment="1">
      <alignment horizontal="center" vertical="top" wrapText="1"/>
    </xf>
    <xf numFmtId="0" fontId="3" fillId="0" borderId="13" xfId="0" applyFont="1" applyFill="1" applyBorder="1" applyAlignment="1">
      <alignment horizontal="right" vertical="top"/>
    </xf>
    <xf numFmtId="0" fontId="9" fillId="0" borderId="13" xfId="0" applyFont="1" applyFill="1" applyBorder="1" applyAlignment="1">
      <alignment horizontal="left" vertical="top" wrapText="1"/>
    </xf>
    <xf numFmtId="0" fontId="9" fillId="0" borderId="13" xfId="0" applyFont="1" applyFill="1" applyBorder="1" applyAlignment="1">
      <alignment horizontal="center" vertical="center" wrapText="1"/>
    </xf>
    <xf numFmtId="0" fontId="9" fillId="0" borderId="15" xfId="0" applyFont="1" applyFill="1" applyBorder="1" applyAlignment="1">
      <alignment horizontal="left" vertical="top" wrapText="1"/>
    </xf>
    <xf numFmtId="0" fontId="9" fillId="0" borderId="13" xfId="0" applyFont="1" applyFill="1" applyBorder="1" applyAlignment="1">
      <alignment horizontal="right" vertical="top" wrapText="1"/>
    </xf>
    <xf numFmtId="0" fontId="3" fillId="0" borderId="13" xfId="0" applyFont="1" applyBorder="1" applyAlignment="1">
      <alignment horizontal="center" wrapText="1"/>
    </xf>
    <xf numFmtId="0" fontId="3" fillId="0" borderId="13" xfId="0" applyFont="1" applyBorder="1" applyAlignment="1">
      <alignment horizontal="left" vertical="top" wrapText="1"/>
    </xf>
    <xf numFmtId="0" fontId="3" fillId="0" borderId="15" xfId="0" applyFont="1" applyBorder="1" applyAlignment="1">
      <alignment horizontal="left" vertical="top" wrapText="1"/>
    </xf>
    <xf numFmtId="0" fontId="9" fillId="0" borderId="13" xfId="0" applyFont="1" applyBorder="1" applyAlignment="1">
      <alignment horizontal="center" vertical="top" wrapText="1"/>
    </xf>
    <xf numFmtId="0" fontId="9" fillId="0" borderId="13" xfId="0" applyFont="1" applyFill="1" applyBorder="1" applyAlignment="1">
      <alignment horizontal="right" vertical="top"/>
    </xf>
    <xf numFmtId="0" fontId="9" fillId="0" borderId="13" xfId="0" applyFont="1" applyFill="1" applyBorder="1" applyAlignment="1">
      <alignment vertical="top" wrapText="1"/>
    </xf>
    <xf numFmtId="0" fontId="9" fillId="0" borderId="16" xfId="0" applyFont="1" applyFill="1" applyBorder="1" applyAlignment="1">
      <alignment horizontal="center" vertical="top" wrapText="1"/>
    </xf>
    <xf numFmtId="0" fontId="3" fillId="0" borderId="17" xfId="0" applyFont="1" applyBorder="1" applyAlignment="1">
      <alignment horizontal="center" vertical="top" wrapText="1"/>
    </xf>
    <xf numFmtId="0" fontId="9" fillId="0" borderId="17" xfId="0" applyFont="1" applyFill="1" applyBorder="1" applyAlignment="1">
      <alignment horizontal="right" vertical="top" wrapText="1"/>
    </xf>
    <xf numFmtId="0" fontId="9" fillId="0" borderId="17" xfId="0" applyFont="1" applyFill="1" applyBorder="1" applyAlignment="1">
      <alignment horizontal="left" vertical="top" wrapText="1"/>
    </xf>
    <xf numFmtId="0" fontId="9" fillId="0" borderId="17" xfId="0" applyFont="1" applyFill="1" applyBorder="1" applyAlignment="1">
      <alignment horizontal="center" vertical="center" wrapText="1"/>
    </xf>
    <xf numFmtId="0" fontId="9" fillId="0" borderId="18" xfId="0" applyFont="1" applyFill="1" applyBorder="1" applyAlignment="1">
      <alignment horizontal="left" vertical="top" wrapText="1"/>
    </xf>
    <xf numFmtId="0" fontId="9" fillId="0" borderId="0" xfId="0" applyFont="1" applyFill="1" applyBorder="1" applyAlignment="1">
      <alignment horizontal="left" vertical="top"/>
    </xf>
    <xf numFmtId="0" fontId="13" fillId="0" borderId="0" xfId="0" applyFont="1" applyFill="1" applyBorder="1" applyAlignment="1">
      <alignment horizontal="left" vertical="top" wrapText="1"/>
    </xf>
    <xf numFmtId="0" fontId="9" fillId="0" borderId="0" xfId="0" applyFont="1" applyFill="1" applyBorder="1" applyAlignment="1">
      <alignment horizontal="center" vertical="top"/>
    </xf>
    <xf numFmtId="0" fontId="3" fillId="0" borderId="0" xfId="0" applyFont="1" applyAlignment="1">
      <alignment horizontal="left" vertical="top"/>
    </xf>
    <xf numFmtId="0" fontId="7" fillId="0" borderId="0" xfId="0" applyFont="1" applyAlignment="1">
      <alignment horizontal="left" vertical="top"/>
    </xf>
    <xf numFmtId="0" fontId="15" fillId="0" borderId="0" xfId="1" applyFont="1" applyAlignment="1">
      <alignment horizontal="left" vertical="top"/>
    </xf>
    <xf numFmtId="0" fontId="3" fillId="0" borderId="0" xfId="0" applyFont="1" applyAlignment="1">
      <alignment horizontal="center" vertical="top"/>
    </xf>
    <xf numFmtId="14" fontId="16" fillId="0" borderId="22" xfId="0" applyNumberFormat="1" applyFont="1" applyFill="1" applyBorder="1" applyAlignment="1">
      <alignment horizontal="left" vertical="top"/>
    </xf>
    <xf numFmtId="0" fontId="16" fillId="0" borderId="22" xfId="0" applyFont="1" applyBorder="1" applyAlignment="1">
      <alignment horizontal="left" vertical="top"/>
    </xf>
    <xf numFmtId="0" fontId="3" fillId="0" borderId="0"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3" fillId="0" borderId="0" xfId="0" applyFont="1" applyAlignment="1">
      <alignment horizontal="left" vertical="top" wrapText="1"/>
    </xf>
    <xf numFmtId="0" fontId="0"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21" xfId="0" applyFont="1" applyBorder="1" applyAlignment="1">
      <alignment horizontal="left" vertical="top"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18" fillId="0" borderId="0" xfId="0" applyFont="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0"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85725</xdr:colOff>
      <xdr:row>225</xdr:row>
      <xdr:rowOff>619124</xdr:rowOff>
    </xdr:from>
    <xdr:to>
      <xdr:col>4</xdr:col>
      <xdr:colOff>1962150</xdr:colOff>
      <xdr:row>225</xdr:row>
      <xdr:rowOff>990599</xdr:rowOff>
    </xdr:to>
    <xdr:sp macro="" textlink="">
      <xdr:nvSpPr>
        <xdr:cNvPr id="2" name="TextBox 1"/>
        <xdr:cNvSpPr txBox="1"/>
      </xdr:nvSpPr>
      <xdr:spPr>
        <a:xfrm>
          <a:off x="6181725" y="60641864"/>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2022</a:t>
          </a:r>
          <a:endParaRPr lang="fr-BE" sz="1400"/>
        </a:p>
      </xdr:txBody>
    </xdr:sp>
    <xdr:clientData/>
  </xdr:twoCellAnchor>
  <xdr:twoCellAnchor>
    <xdr:from>
      <xdr:col>4</xdr:col>
      <xdr:colOff>95250</xdr:colOff>
      <xdr:row>226</xdr:row>
      <xdr:rowOff>628650</xdr:rowOff>
    </xdr:from>
    <xdr:to>
      <xdr:col>4</xdr:col>
      <xdr:colOff>1971675</xdr:colOff>
      <xdr:row>226</xdr:row>
      <xdr:rowOff>1000125</xdr:rowOff>
    </xdr:to>
    <xdr:sp macro="" textlink="">
      <xdr:nvSpPr>
        <xdr:cNvPr id="3" name="TextBox 2"/>
        <xdr:cNvSpPr txBox="1"/>
      </xdr:nvSpPr>
      <xdr:spPr>
        <a:xfrm>
          <a:off x="6191250" y="61984890"/>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2022</a:t>
          </a:r>
          <a:endParaRPr lang="fr-BE"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85725</xdr:colOff>
      <xdr:row>228</xdr:row>
      <xdr:rowOff>619124</xdr:rowOff>
    </xdr:from>
    <xdr:to>
      <xdr:col>4</xdr:col>
      <xdr:colOff>1962150</xdr:colOff>
      <xdr:row>228</xdr:row>
      <xdr:rowOff>990599</xdr:rowOff>
    </xdr:to>
    <xdr:sp macro="" textlink="">
      <xdr:nvSpPr>
        <xdr:cNvPr id="2" name="TextBox 1"/>
        <xdr:cNvSpPr txBox="1"/>
      </xdr:nvSpPr>
      <xdr:spPr>
        <a:xfrm>
          <a:off x="6181725" y="74426444"/>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2022</a:t>
          </a:r>
          <a:endParaRPr lang="fr-BE" sz="1400"/>
        </a:p>
      </xdr:txBody>
    </xdr:sp>
    <xdr:clientData/>
  </xdr:twoCellAnchor>
  <xdr:twoCellAnchor>
    <xdr:from>
      <xdr:col>4</xdr:col>
      <xdr:colOff>95250</xdr:colOff>
      <xdr:row>229</xdr:row>
      <xdr:rowOff>628650</xdr:rowOff>
    </xdr:from>
    <xdr:to>
      <xdr:col>4</xdr:col>
      <xdr:colOff>1971675</xdr:colOff>
      <xdr:row>229</xdr:row>
      <xdr:rowOff>1000125</xdr:rowOff>
    </xdr:to>
    <xdr:sp macro="" textlink="">
      <xdr:nvSpPr>
        <xdr:cNvPr id="3" name="TextBox 2"/>
        <xdr:cNvSpPr txBox="1"/>
      </xdr:nvSpPr>
      <xdr:spPr>
        <a:xfrm>
          <a:off x="6191250" y="75769470"/>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2022</a:t>
          </a:r>
          <a:endParaRPr lang="fr-BE"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85725</xdr:colOff>
      <xdr:row>229</xdr:row>
      <xdr:rowOff>619124</xdr:rowOff>
    </xdr:from>
    <xdr:to>
      <xdr:col>4</xdr:col>
      <xdr:colOff>1962150</xdr:colOff>
      <xdr:row>229</xdr:row>
      <xdr:rowOff>990599</xdr:rowOff>
    </xdr:to>
    <xdr:sp macro="" textlink="">
      <xdr:nvSpPr>
        <xdr:cNvPr id="2" name="TextBox 1"/>
        <xdr:cNvSpPr txBox="1"/>
      </xdr:nvSpPr>
      <xdr:spPr>
        <a:xfrm>
          <a:off x="6181725" y="75691364"/>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2022</a:t>
          </a:r>
          <a:endParaRPr lang="fr-BE" sz="1400"/>
        </a:p>
      </xdr:txBody>
    </xdr:sp>
    <xdr:clientData/>
  </xdr:twoCellAnchor>
  <xdr:twoCellAnchor>
    <xdr:from>
      <xdr:col>4</xdr:col>
      <xdr:colOff>95250</xdr:colOff>
      <xdr:row>230</xdr:row>
      <xdr:rowOff>628650</xdr:rowOff>
    </xdr:from>
    <xdr:to>
      <xdr:col>4</xdr:col>
      <xdr:colOff>1971675</xdr:colOff>
      <xdr:row>230</xdr:row>
      <xdr:rowOff>1000125</xdr:rowOff>
    </xdr:to>
    <xdr:sp macro="" textlink="">
      <xdr:nvSpPr>
        <xdr:cNvPr id="3" name="TextBox 2"/>
        <xdr:cNvSpPr txBox="1"/>
      </xdr:nvSpPr>
      <xdr:spPr>
        <a:xfrm>
          <a:off x="6191250" y="77034390"/>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2022</a:t>
          </a:r>
          <a:endParaRPr lang="fr-BE"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85725</xdr:colOff>
      <xdr:row>213</xdr:row>
      <xdr:rowOff>619124</xdr:rowOff>
    </xdr:from>
    <xdr:to>
      <xdr:col>4</xdr:col>
      <xdr:colOff>1962150</xdr:colOff>
      <xdr:row>213</xdr:row>
      <xdr:rowOff>990599</xdr:rowOff>
    </xdr:to>
    <xdr:sp macro="" textlink="">
      <xdr:nvSpPr>
        <xdr:cNvPr id="2" name="TextBox 1"/>
        <xdr:cNvSpPr txBox="1"/>
      </xdr:nvSpPr>
      <xdr:spPr>
        <a:xfrm>
          <a:off x="6181725" y="46682024"/>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2022</a:t>
          </a:r>
          <a:endParaRPr lang="fr-BE" sz="1400"/>
        </a:p>
      </xdr:txBody>
    </xdr:sp>
    <xdr:clientData/>
  </xdr:twoCellAnchor>
  <xdr:twoCellAnchor>
    <xdr:from>
      <xdr:col>4</xdr:col>
      <xdr:colOff>95250</xdr:colOff>
      <xdr:row>214</xdr:row>
      <xdr:rowOff>628650</xdr:rowOff>
    </xdr:from>
    <xdr:to>
      <xdr:col>4</xdr:col>
      <xdr:colOff>1971675</xdr:colOff>
      <xdr:row>214</xdr:row>
      <xdr:rowOff>1000125</xdr:rowOff>
    </xdr:to>
    <xdr:sp macro="" textlink="">
      <xdr:nvSpPr>
        <xdr:cNvPr id="3" name="TextBox 2"/>
        <xdr:cNvSpPr txBox="1"/>
      </xdr:nvSpPr>
      <xdr:spPr>
        <a:xfrm>
          <a:off x="6191250" y="48025050"/>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2022</a:t>
          </a:r>
          <a:endParaRPr lang="fr-BE"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UMA\Desktop\VL2022\v2021_vragenlijst_mnm%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Context"/>
      <sheetName val="Vragenlijst"/>
      <sheetName val="LINK ISO"/>
      <sheetName val="Groepering"/>
      <sheetName val="DropdownAntwoord"/>
    </sheetNames>
    <sheetDataSet>
      <sheetData sheetId="0" refreshError="1"/>
      <sheetData sheetId="1" refreshError="1">
        <row r="5">
          <cell r="E5" t="str">
            <v>Beheert de organisatie zijn eigen kritische systemen ?</v>
          </cell>
          <cell r="F5">
            <v>0</v>
          </cell>
          <cell r="G5" t="str">
            <v>Y</v>
          </cell>
        </row>
        <row r="6">
          <cell r="E6" t="str">
            <v>Behoort de organisatie tot het primaire netwerk van de sociale zekerheid ?</v>
          </cell>
          <cell r="F6">
            <v>0</v>
          </cell>
          <cell r="G6" t="str">
            <v>Y</v>
          </cell>
        </row>
        <row r="7">
          <cell r="E7" t="str">
            <v>Beschikt de organisatie over mobiele media</v>
          </cell>
          <cell r="F7">
            <v>0</v>
          </cell>
          <cell r="G7" t="str">
            <v>Y</v>
          </cell>
        </row>
        <row r="8">
          <cell r="E8" t="str">
            <v>Beschikt de organisatie over mobiele toestellen ?</v>
          </cell>
          <cell r="F8">
            <v>0</v>
          </cell>
          <cell r="G8" t="str">
            <v>Y</v>
          </cell>
        </row>
        <row r="9">
          <cell r="E9" t="str">
            <v>Gebruikt de instelling een 3e partij om zijn systemen te beheren ?</v>
          </cell>
          <cell r="F9">
            <v>0</v>
          </cell>
          <cell r="G9" t="str">
            <v>Y</v>
          </cell>
        </row>
        <row r="10">
          <cell r="E10" t="str">
            <v>Gebruikt de instelling een cloud oplossing om zijn systemen te beheren inclusief 3e partijen die applicaties in hun datacenter hosten ?</v>
          </cell>
          <cell r="F10">
            <v>0</v>
          </cell>
          <cell r="G10" t="str">
            <v>Y</v>
          </cell>
        </row>
        <row r="11">
          <cell r="E11" t="str">
            <v>Gebruikt de organisatie wifi voor de toegang tot de eigen informatica systemen ?</v>
          </cell>
          <cell r="F11">
            <v>0</v>
          </cell>
          <cell r="G11" t="str">
            <v>Y</v>
          </cell>
        </row>
        <row r="12">
          <cell r="E12" t="str">
            <v>Is de instelling een beheersinstelling van het secundaire netwerk?</v>
          </cell>
          <cell r="F12">
            <v>0</v>
          </cell>
          <cell r="G12" t="str">
            <v>Y</v>
          </cell>
        </row>
        <row r="13">
          <cell r="E13" t="str">
            <v>Kunnen de medewerkers aan telewerking doen ?</v>
          </cell>
          <cell r="F13">
            <v>0</v>
          </cell>
          <cell r="G13" t="str">
            <v>Y</v>
          </cell>
        </row>
        <row r="14">
          <cell r="E14" t="str">
            <v>Maakt de organisatie gebruik van cryptografie in eigen beheer ?</v>
          </cell>
          <cell r="F14">
            <v>0</v>
          </cell>
          <cell r="G14" t="str">
            <v>Y</v>
          </cell>
        </row>
        <row r="15">
          <cell r="E15" t="str">
            <v>Systemen worden aangekocht</v>
          </cell>
          <cell r="F15">
            <v>0</v>
          </cell>
          <cell r="G15" t="str">
            <v>Y</v>
          </cell>
        </row>
        <row r="16">
          <cell r="E16" t="str">
            <v>Systemen worden door externen aangeleverd en onderhouden</v>
          </cell>
          <cell r="F16">
            <v>0</v>
          </cell>
          <cell r="G16" t="str">
            <v>Y</v>
          </cell>
        </row>
        <row r="17">
          <cell r="E17" t="str">
            <v>Systemen worden ontwikkeld</v>
          </cell>
          <cell r="F17">
            <v>0</v>
          </cell>
          <cell r="G17" t="str">
            <v>Y</v>
          </cell>
        </row>
        <row r="19">
          <cell r="E19" t="str">
            <v>U kan nu starten met het beantwoorden van de vragen in de vragenlijst op de volgende sheet.</v>
          </cell>
        </row>
      </sheetData>
      <sheetData sheetId="2" refreshError="1"/>
      <sheetData sheetId="3" refreshError="1"/>
      <sheetData sheetId="4" refreshError="1"/>
      <sheetData sheetId="5" refreshError="1">
        <row r="3">
          <cell r="A3" t="str">
            <v>NVT / NA / KA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T229"/>
  <sheetViews>
    <sheetView tabSelected="1" zoomScale="70" zoomScaleNormal="70" zoomScalePageLayoutView="85" workbookViewId="0">
      <pane ySplit="8" topLeftCell="A9" activePane="bottomLeft" state="frozen"/>
      <selection pane="bottomLeft" activeCell="E13" sqref="E13"/>
    </sheetView>
  </sheetViews>
  <sheetFormatPr defaultColWidth="65.109375" defaultRowHeight="13.8" x14ac:dyDescent="0.3"/>
  <cols>
    <col min="1" max="1" width="8" style="51" bestFit="1" customWidth="1"/>
    <col min="2" max="2" width="7.44140625" style="60" customWidth="1"/>
    <col min="3" max="3" width="7.88671875" style="1" customWidth="1"/>
    <col min="4" max="4" width="65.5546875" style="1" customWidth="1"/>
    <col min="5" max="5" width="31.109375" style="1" customWidth="1"/>
    <col min="6" max="6" width="36.33203125" style="1" customWidth="1"/>
    <col min="7" max="7" width="7.33203125" style="1" hidden="1" customWidth="1"/>
    <col min="8" max="8" width="4.33203125" style="1" hidden="1" customWidth="1"/>
    <col min="9" max="10" width="4.88671875" style="1" hidden="1" customWidth="1"/>
    <col min="11" max="12" width="4.33203125" style="1" hidden="1" customWidth="1"/>
    <col min="13" max="13" width="32.5546875" style="2" hidden="1" customWidth="1"/>
    <col min="14" max="14" width="14.109375" style="3" hidden="1" customWidth="1"/>
    <col min="15" max="15" width="15.33203125" style="3" hidden="1" customWidth="1"/>
    <col min="16" max="16" width="2" style="1" bestFit="1" customWidth="1"/>
    <col min="17" max="17" width="12.33203125" style="1" hidden="1" customWidth="1"/>
    <col min="18" max="18" width="13.44140625" style="1" hidden="1" customWidth="1"/>
    <col min="19" max="19" width="13.109375" style="1" hidden="1" customWidth="1"/>
    <col min="20" max="20" width="21" style="1" hidden="1" customWidth="1"/>
    <col min="21" max="16384" width="65.109375" style="1"/>
  </cols>
  <sheetData>
    <row r="1" spans="1:20" ht="48" customHeight="1" thickBot="1" x14ac:dyDescent="0.35">
      <c r="A1" s="72" t="s">
        <v>0</v>
      </c>
      <c r="B1" s="73"/>
      <c r="C1" s="73"/>
      <c r="D1" s="73"/>
      <c r="E1" s="73"/>
      <c r="F1" s="74"/>
    </row>
    <row r="2" spans="1:20" ht="15.75" customHeight="1" x14ac:dyDescent="0.3">
      <c r="A2" s="75" t="s">
        <v>1</v>
      </c>
      <c r="B2" s="76"/>
      <c r="C2" s="76"/>
      <c r="D2" s="77"/>
      <c r="E2" s="4" t="s">
        <v>2</v>
      </c>
      <c r="F2" s="5"/>
    </row>
    <row r="3" spans="1:20" ht="15.6" x14ac:dyDescent="0.3">
      <c r="A3" s="78"/>
      <c r="B3" s="79"/>
      <c r="C3" s="79"/>
      <c r="D3" s="80"/>
      <c r="E3" s="6" t="s">
        <v>3</v>
      </c>
      <c r="F3" s="7"/>
    </row>
    <row r="4" spans="1:20" ht="15.6" x14ac:dyDescent="0.3">
      <c r="A4" s="78"/>
      <c r="B4" s="79"/>
      <c r="C4" s="79"/>
      <c r="D4" s="80"/>
      <c r="E4" s="6"/>
      <c r="F4" s="7"/>
    </row>
    <row r="5" spans="1:20" ht="16.2" thickBot="1" x14ac:dyDescent="0.35">
      <c r="A5" s="81"/>
      <c r="B5" s="82"/>
      <c r="C5" s="82"/>
      <c r="D5" s="83"/>
      <c r="E5" s="8" t="s">
        <v>4</v>
      </c>
      <c r="F5" s="9"/>
    </row>
    <row r="6" spans="1:20" ht="34.5" customHeight="1" x14ac:dyDescent="0.3">
      <c r="A6" s="84" t="s">
        <v>5</v>
      </c>
      <c r="B6" s="85"/>
      <c r="C6" s="85"/>
      <c r="D6" s="86"/>
      <c r="E6" s="61"/>
      <c r="F6" s="5"/>
    </row>
    <row r="7" spans="1:20" ht="36.75" customHeight="1" x14ac:dyDescent="0.3">
      <c r="A7" s="87" t="s">
        <v>6</v>
      </c>
      <c r="B7" s="88"/>
      <c r="C7" s="88"/>
      <c r="D7" s="89"/>
      <c r="E7" s="62"/>
      <c r="F7" s="7"/>
    </row>
    <row r="8" spans="1:20" ht="40.5" customHeight="1" thickBot="1" x14ac:dyDescent="0.35">
      <c r="A8" s="90" t="s">
        <v>7</v>
      </c>
      <c r="B8" s="91"/>
      <c r="C8" s="91"/>
      <c r="D8" s="92"/>
      <c r="E8" s="63"/>
      <c r="F8" s="9"/>
      <c r="Q8" s="1" t="s">
        <v>435</v>
      </c>
      <c r="R8" s="1" t="s">
        <v>436</v>
      </c>
      <c r="S8" s="1" t="s">
        <v>437</v>
      </c>
      <c r="T8" s="1" t="s">
        <v>438</v>
      </c>
    </row>
    <row r="9" spans="1:20" s="17" customFormat="1" ht="24" customHeight="1" x14ac:dyDescent="0.3">
      <c r="A9" s="10" t="s">
        <v>8</v>
      </c>
      <c r="B9" s="11" t="s">
        <v>9</v>
      </c>
      <c r="C9" s="12" t="s">
        <v>10</v>
      </c>
      <c r="D9" s="12" t="s">
        <v>11</v>
      </c>
      <c r="E9" s="12" t="s">
        <v>12</v>
      </c>
      <c r="F9" s="13" t="s">
        <v>13</v>
      </c>
      <c r="G9" s="14" t="s">
        <v>14</v>
      </c>
      <c r="H9" s="15" t="s">
        <v>15</v>
      </c>
      <c r="I9" s="15"/>
      <c r="J9" s="15"/>
      <c r="K9" s="15"/>
      <c r="L9" s="15"/>
      <c r="M9" s="16" t="s">
        <v>16</v>
      </c>
      <c r="N9" s="16" t="s">
        <v>17</v>
      </c>
      <c r="O9" s="16" t="s">
        <v>18</v>
      </c>
    </row>
    <row r="10" spans="1:20" s="27" customFormat="1" ht="30" customHeight="1" x14ac:dyDescent="0.3">
      <c r="A10" s="18" t="s">
        <v>19</v>
      </c>
      <c r="B10" s="19"/>
      <c r="C10" s="20"/>
      <c r="D10" s="21" t="s">
        <v>20</v>
      </c>
      <c r="E10" s="22"/>
      <c r="F10" s="23"/>
      <c r="G10" s="24"/>
      <c r="H10" s="20">
        <v>0</v>
      </c>
      <c r="I10" s="25" t="str">
        <f>IFERROR(VLOOKUP(M10,#REF!,2),"")</f>
        <v/>
      </c>
      <c r="J10" s="25" t="str">
        <f>IFERROR(VLOOKUP(N10,#REF!,2),"")</f>
        <v/>
      </c>
      <c r="K10" s="25" t="str">
        <f>IFERROR(VLOOKUP(O10,#REF!,2),"")</f>
        <v/>
      </c>
      <c r="L10" s="20"/>
      <c r="M10" s="26"/>
      <c r="O10" s="19"/>
      <c r="Q10" s="1" t="s">
        <v>440</v>
      </c>
      <c r="R10" s="1" t="s">
        <v>440</v>
      </c>
      <c r="S10" s="1" t="s">
        <v>440</v>
      </c>
      <c r="T10" s="1" t="s">
        <v>440</v>
      </c>
    </row>
    <row r="11" spans="1:20" ht="30" customHeight="1" x14ac:dyDescent="0.3">
      <c r="A11" s="28"/>
      <c r="B11" s="19"/>
      <c r="C11" s="25"/>
      <c r="D11" s="29" t="s">
        <v>21</v>
      </c>
      <c r="E11" s="30"/>
      <c r="F11" s="31"/>
      <c r="G11" s="32"/>
      <c r="H11" s="25">
        <v>0</v>
      </c>
      <c r="I11" s="25" t="str">
        <f>IFERROR(VLOOKUP(M11,[1]Context!$E$5:$G$37,3),"")</f>
        <v/>
      </c>
      <c r="J11" s="25" t="str">
        <f>IFERROR(VLOOKUP(N11,[1]Context!$E$5:$G$37,3),"")</f>
        <v/>
      </c>
      <c r="K11" s="25" t="str">
        <f>IFERROR(VLOOKUP(O11,[1]Context!$E$5:$G$37,3),"")</f>
        <v/>
      </c>
      <c r="L11" s="25"/>
      <c r="M11" s="26"/>
      <c r="N11" s="19"/>
      <c r="O11" s="19"/>
      <c r="Q11" s="1" t="s">
        <v>440</v>
      </c>
      <c r="R11" s="1" t="s">
        <v>440</v>
      </c>
      <c r="S11" s="1" t="s">
        <v>440</v>
      </c>
      <c r="T11" s="1" t="s">
        <v>440</v>
      </c>
    </row>
    <row r="12" spans="1:20" ht="50.1" hidden="1" customHeight="1" x14ac:dyDescent="0.3">
      <c r="A12" s="28">
        <v>1</v>
      </c>
      <c r="B12" s="33" t="s">
        <v>22</v>
      </c>
      <c r="C12" s="34" t="s">
        <v>23</v>
      </c>
      <c r="D12" s="35" t="s">
        <v>24</v>
      </c>
      <c r="E12" s="36" t="str">
        <f>IF(G12="NVT",[1]DropdownAntwoord!A$3,"")</f>
        <v/>
      </c>
      <c r="F12" s="37"/>
      <c r="G12" s="32"/>
      <c r="H12" s="25">
        <v>0</v>
      </c>
      <c r="I12" s="25" t="str">
        <f>IFERROR(VLOOKUP(M12,[1]Context!$E$5:$G$37,3),"")</f>
        <v/>
      </c>
      <c r="J12" s="25" t="str">
        <f>IFERROR(VLOOKUP(N12,[1]Context!$E$5:$G$37,3),"")</f>
        <v/>
      </c>
      <c r="K12" s="25" t="str">
        <f>IFERROR(VLOOKUP(O12,[1]Context!$E$5:$G$37,3),"")</f>
        <v/>
      </c>
      <c r="L12" s="25"/>
      <c r="M12" s="26"/>
      <c r="N12" s="19"/>
      <c r="O12" s="19"/>
    </row>
    <row r="13" spans="1:20" ht="50.1" customHeight="1" x14ac:dyDescent="0.3">
      <c r="A13" s="28">
        <v>2</v>
      </c>
      <c r="B13" s="33" t="s">
        <v>22</v>
      </c>
      <c r="C13" s="38" t="s">
        <v>25</v>
      </c>
      <c r="D13" s="35" t="s">
        <v>26</v>
      </c>
      <c r="E13" s="36"/>
      <c r="F13" s="37"/>
      <c r="G13" s="32"/>
      <c r="H13" s="25">
        <v>0</v>
      </c>
      <c r="I13" s="25" t="str">
        <f>IFERROR(VLOOKUP(M13,[1]Context!$E$5:$G$37,3),"")</f>
        <v/>
      </c>
      <c r="J13" s="25" t="str">
        <f>IFERROR(VLOOKUP(N13,[1]Context!$E$5:$G$37,3),"")</f>
        <v/>
      </c>
      <c r="K13" s="25" t="str">
        <f>IFERROR(VLOOKUP(O13,[1]Context!$E$5:$G$37,3),"")</f>
        <v/>
      </c>
      <c r="L13" s="25"/>
      <c r="M13" s="26"/>
      <c r="N13" s="19"/>
      <c r="O13" s="19"/>
      <c r="Q13" s="1" t="s">
        <v>439</v>
      </c>
      <c r="R13" s="1" t="s">
        <v>439</v>
      </c>
      <c r="S13" s="1" t="s">
        <v>439</v>
      </c>
      <c r="T13" s="1" t="s">
        <v>439</v>
      </c>
    </row>
    <row r="14" spans="1:20" s="27" customFormat="1" ht="30" customHeight="1" x14ac:dyDescent="0.3">
      <c r="A14" s="18" t="s">
        <v>27</v>
      </c>
      <c r="B14" s="19"/>
      <c r="C14" s="20"/>
      <c r="D14" s="21" t="s">
        <v>28</v>
      </c>
      <c r="E14" s="22"/>
      <c r="F14" s="23"/>
      <c r="G14" s="24"/>
      <c r="H14" s="20">
        <v>0</v>
      </c>
      <c r="I14" s="25" t="str">
        <f>IFERROR(VLOOKUP(M14,[1]Context!$E$5:$G$37,3),"")</f>
        <v/>
      </c>
      <c r="J14" s="25" t="str">
        <f>IFERROR(VLOOKUP(N14,[1]Context!$E$5:$G$37,3),"")</f>
        <v/>
      </c>
      <c r="K14" s="25" t="str">
        <f>IFERROR(VLOOKUP(O14,[1]Context!$E$5:$G$37,3),"")</f>
        <v/>
      </c>
      <c r="L14" s="20"/>
      <c r="M14" s="26"/>
      <c r="N14" s="26"/>
      <c r="O14" s="26"/>
      <c r="Q14" s="1" t="s">
        <v>440</v>
      </c>
      <c r="R14" s="1" t="s">
        <v>440</v>
      </c>
      <c r="S14" s="1" t="s">
        <v>440</v>
      </c>
      <c r="T14" s="1" t="s">
        <v>440</v>
      </c>
    </row>
    <row r="15" spans="1:20" ht="30" customHeight="1" x14ac:dyDescent="0.3">
      <c r="A15" s="28"/>
      <c r="B15" s="19"/>
      <c r="C15" s="25"/>
      <c r="D15" s="29" t="s">
        <v>29</v>
      </c>
      <c r="E15" s="30"/>
      <c r="F15" s="31"/>
      <c r="G15" s="32"/>
      <c r="H15" s="25">
        <v>0</v>
      </c>
      <c r="I15" s="25" t="str">
        <f>IFERROR(VLOOKUP(M15,[1]Context!$E$5:$G$37,3),"")</f>
        <v/>
      </c>
      <c r="J15" s="25" t="str">
        <f>IFERROR(VLOOKUP(N15,[1]Context!$E$5:$G$37,3),"")</f>
        <v/>
      </c>
      <c r="K15" s="25" t="str">
        <f>IFERROR(VLOOKUP(O15,[1]Context!$E$5:$G$37,3),"")</f>
        <v/>
      </c>
      <c r="L15" s="25"/>
      <c r="M15" s="26"/>
      <c r="N15" s="19"/>
      <c r="O15" s="19"/>
      <c r="Q15" s="1" t="s">
        <v>440</v>
      </c>
      <c r="R15" s="1" t="s">
        <v>440</v>
      </c>
      <c r="S15" s="1" t="s">
        <v>440</v>
      </c>
      <c r="T15" s="1" t="s">
        <v>440</v>
      </c>
    </row>
    <row r="16" spans="1:20" ht="50.1" customHeight="1" x14ac:dyDescent="0.3">
      <c r="A16" s="28">
        <v>3</v>
      </c>
      <c r="B16" s="33" t="s">
        <v>30</v>
      </c>
      <c r="C16" s="38" t="s">
        <v>31</v>
      </c>
      <c r="D16" s="35" t="s">
        <v>32</v>
      </c>
      <c r="E16" s="36"/>
      <c r="F16" s="37"/>
      <c r="G16" s="32"/>
      <c r="H16" s="25">
        <v>0</v>
      </c>
      <c r="I16" s="25" t="str">
        <f>IFERROR(VLOOKUP(M16,[1]Context!$E$5:$G$37,3),"")</f>
        <v/>
      </c>
      <c r="J16" s="25" t="str">
        <f>IFERROR(VLOOKUP(N16,[1]Context!$E$5:$G$37,3),"")</f>
        <v/>
      </c>
      <c r="K16" s="25" t="str">
        <f>IFERROR(VLOOKUP(O16,[1]Context!$E$5:$G$37,3),"")</f>
        <v/>
      </c>
      <c r="L16" s="25"/>
      <c r="M16" s="26"/>
      <c r="N16" s="19"/>
      <c r="O16" s="19"/>
      <c r="Q16" s="1" t="s">
        <v>439</v>
      </c>
      <c r="R16" s="1" t="s">
        <v>439</v>
      </c>
      <c r="S16" s="1" t="s">
        <v>439</v>
      </c>
      <c r="T16" s="1" t="s">
        <v>439</v>
      </c>
    </row>
    <row r="17" spans="1:20" ht="30" customHeight="1" x14ac:dyDescent="0.3">
      <c r="A17" s="28"/>
      <c r="B17" s="19"/>
      <c r="C17" s="25"/>
      <c r="D17" s="29" t="s">
        <v>33</v>
      </c>
      <c r="E17" s="30"/>
      <c r="F17" s="31"/>
      <c r="G17" s="32"/>
      <c r="H17" s="25">
        <v>0</v>
      </c>
      <c r="I17" s="25" t="str">
        <f>IFERROR(VLOOKUP(M17,[1]Context!$E$5:$G$37,3),"")</f>
        <v/>
      </c>
      <c r="J17" s="25" t="str">
        <f>IFERROR(VLOOKUP(N17,[1]Context!$E$5:$G$37,3),"")</f>
        <v/>
      </c>
      <c r="K17" s="25" t="str">
        <f>IFERROR(VLOOKUP(O17,[1]Context!$E$5:$G$37,3),"")</f>
        <v/>
      </c>
      <c r="L17" s="25"/>
      <c r="M17" s="19"/>
      <c r="N17" s="19"/>
      <c r="O17" s="19"/>
      <c r="Q17" s="1" t="s">
        <v>440</v>
      </c>
      <c r="R17" s="1" t="s">
        <v>440</v>
      </c>
      <c r="S17" s="1" t="s">
        <v>440</v>
      </c>
      <c r="T17" s="1" t="s">
        <v>440</v>
      </c>
    </row>
    <row r="18" spans="1:20" ht="50.1" customHeight="1" x14ac:dyDescent="0.3">
      <c r="A18" s="28">
        <v>4</v>
      </c>
      <c r="B18" s="33" t="s">
        <v>34</v>
      </c>
      <c r="C18" s="38" t="s">
        <v>35</v>
      </c>
      <c r="D18" s="35" t="s">
        <v>36</v>
      </c>
      <c r="E18" s="36"/>
      <c r="F18" s="37"/>
      <c r="G18" s="32"/>
      <c r="H18" s="25">
        <v>0</v>
      </c>
      <c r="I18" s="25" t="str">
        <f>IFERROR(VLOOKUP(M18,[1]Context!$E$5:$G$37,3),"")</f>
        <v/>
      </c>
      <c r="J18" s="25" t="str">
        <f>IFERROR(VLOOKUP(N18,[1]Context!$E$5:$G$37,3),"")</f>
        <v/>
      </c>
      <c r="K18" s="25" t="str">
        <f>IFERROR(VLOOKUP(O18,[1]Context!$E$5:$G$37,3),"")</f>
        <v/>
      </c>
      <c r="L18" s="25"/>
      <c r="M18" s="39"/>
      <c r="N18" s="19"/>
      <c r="O18" s="19"/>
      <c r="Q18" s="1" t="s">
        <v>439</v>
      </c>
      <c r="R18" s="1" t="s">
        <v>439</v>
      </c>
      <c r="S18" s="1" t="s">
        <v>439</v>
      </c>
      <c r="T18" s="1" t="s">
        <v>439</v>
      </c>
    </row>
    <row r="19" spans="1:20" ht="50.1" hidden="1" customHeight="1" x14ac:dyDescent="0.3">
      <c r="A19" s="28">
        <v>5</v>
      </c>
      <c r="B19" s="33" t="s">
        <v>34</v>
      </c>
      <c r="C19" s="38" t="s">
        <v>37</v>
      </c>
      <c r="D19" s="35" t="s">
        <v>38</v>
      </c>
      <c r="E19" s="36" t="str">
        <f>IF(G19="NVT",[1]DropdownAntwoord!A$3,"")</f>
        <v/>
      </c>
      <c r="F19" s="37"/>
      <c r="G19" s="32"/>
      <c r="H19" s="25">
        <v>0</v>
      </c>
      <c r="I19" s="25" t="str">
        <f>IFERROR(VLOOKUP(M19,[1]Context!$E$5:$G$37,3),"")</f>
        <v/>
      </c>
      <c r="J19" s="25" t="str">
        <f>IFERROR(VLOOKUP(N19,[1]Context!$E$5:$G$37,3),"")</f>
        <v/>
      </c>
      <c r="K19" s="25" t="str">
        <f>IFERROR(VLOOKUP(O19,[1]Context!$E$5:$G$37,3),"")</f>
        <v/>
      </c>
      <c r="L19" s="25"/>
      <c r="M19" s="39"/>
      <c r="N19" s="19"/>
      <c r="O19" s="19"/>
    </row>
    <row r="20" spans="1:20" ht="54.75" customHeight="1" x14ac:dyDescent="0.3">
      <c r="A20" s="28">
        <v>6</v>
      </c>
      <c r="B20" s="33" t="s">
        <v>34</v>
      </c>
      <c r="C20" s="38" t="s">
        <v>39</v>
      </c>
      <c r="D20" s="35" t="s">
        <v>40</v>
      </c>
      <c r="E20" s="36"/>
      <c r="F20" s="37"/>
      <c r="G20" s="32"/>
      <c r="H20" s="25">
        <v>0</v>
      </c>
      <c r="I20" s="25" t="str">
        <f>IFERROR(VLOOKUP(M20,[1]Context!$E$5:$G$37,3),"")</f>
        <v/>
      </c>
      <c r="J20" s="25" t="str">
        <f>IFERROR(VLOOKUP(N20,[1]Context!$E$5:$G$37,3),"")</f>
        <v/>
      </c>
      <c r="K20" s="25" t="str">
        <f>IFERROR(VLOOKUP(O20,[1]Context!$E$5:$G$37,3),"")</f>
        <v/>
      </c>
      <c r="L20" s="25"/>
      <c r="M20" s="39"/>
      <c r="N20" s="19"/>
      <c r="O20" s="19"/>
      <c r="Q20" s="1" t="s">
        <v>439</v>
      </c>
      <c r="R20" s="1" t="s">
        <v>439</v>
      </c>
      <c r="S20" s="1" t="s">
        <v>439</v>
      </c>
      <c r="T20" s="1" t="s">
        <v>439</v>
      </c>
    </row>
    <row r="21" spans="1:20" s="27" customFormat="1" ht="30" customHeight="1" x14ac:dyDescent="0.3">
      <c r="A21" s="18" t="s">
        <v>41</v>
      </c>
      <c r="B21" s="19"/>
      <c r="C21" s="20"/>
      <c r="D21" s="21" t="s">
        <v>42</v>
      </c>
      <c r="E21" s="22"/>
      <c r="F21" s="23"/>
      <c r="G21" s="24"/>
      <c r="H21" s="20">
        <v>0</v>
      </c>
      <c r="I21" s="25" t="str">
        <f>IFERROR(VLOOKUP(M21,[1]Context!$E$5:$G$37,3),"")</f>
        <v/>
      </c>
      <c r="J21" s="25" t="str">
        <f>IFERROR(VLOOKUP(N21,[1]Context!$E$5:$G$37,3),"")</f>
        <v/>
      </c>
      <c r="K21" s="25" t="str">
        <f>IFERROR(VLOOKUP(O21,[1]Context!$E$5:$G$37,3),"")</f>
        <v/>
      </c>
      <c r="L21" s="20"/>
      <c r="M21" s="26"/>
      <c r="N21" s="26"/>
      <c r="O21" s="26"/>
      <c r="Q21" s="1" t="s">
        <v>440</v>
      </c>
      <c r="R21" s="1" t="s">
        <v>440</v>
      </c>
      <c r="S21" s="1" t="s">
        <v>440</v>
      </c>
      <c r="T21" s="1" t="s">
        <v>440</v>
      </c>
    </row>
    <row r="22" spans="1:20" ht="30" customHeight="1" x14ac:dyDescent="0.3">
      <c r="A22" s="28"/>
      <c r="B22" s="19"/>
      <c r="C22" s="25"/>
      <c r="D22" s="29" t="s">
        <v>43</v>
      </c>
      <c r="E22" s="30"/>
      <c r="F22" s="31"/>
      <c r="G22" s="32"/>
      <c r="H22" s="25">
        <v>0</v>
      </c>
      <c r="I22" s="25" t="str">
        <f>IFERROR(VLOOKUP(M22,[1]Context!$E$5:$G$37,3),"")</f>
        <v/>
      </c>
      <c r="J22" s="25" t="str">
        <f>IFERROR(VLOOKUP(N22,[1]Context!$E$5:$G$37,3),"")</f>
        <v/>
      </c>
      <c r="K22" s="25" t="str">
        <f>IFERROR(VLOOKUP(O22,[1]Context!$E$5:$G$37,3),"")</f>
        <v/>
      </c>
      <c r="L22" s="25"/>
      <c r="M22" s="19"/>
      <c r="N22" s="19"/>
      <c r="O22" s="19"/>
      <c r="Q22" s="1" t="s">
        <v>440</v>
      </c>
      <c r="R22" s="1" t="s">
        <v>440</v>
      </c>
      <c r="S22" s="1" t="s">
        <v>440</v>
      </c>
      <c r="T22" s="1" t="s">
        <v>440</v>
      </c>
    </row>
    <row r="23" spans="1:20" ht="50.1" customHeight="1" x14ac:dyDescent="0.3">
      <c r="A23" s="28">
        <v>7</v>
      </c>
      <c r="B23" s="19"/>
      <c r="C23" s="38" t="s">
        <v>44</v>
      </c>
      <c r="D23" s="40" t="s">
        <v>45</v>
      </c>
      <c r="E23" s="36"/>
      <c r="F23" s="41"/>
      <c r="G23" s="32"/>
      <c r="H23" s="25"/>
      <c r="I23" s="25" t="str">
        <f>IFERROR(VLOOKUP(M23,[1]Context!$E$5:$G$37,3),"")</f>
        <v/>
      </c>
      <c r="J23" s="25" t="str">
        <f>IFERROR(VLOOKUP(N23,[1]Context!$E$5:$G$37,3),"")</f>
        <v/>
      </c>
      <c r="K23" s="25" t="str">
        <f>IFERROR(VLOOKUP(O23,[1]Context!$E$5:$G$37,3),"")</f>
        <v/>
      </c>
      <c r="L23" s="25"/>
      <c r="M23" s="19"/>
      <c r="N23" s="19"/>
      <c r="O23" s="19"/>
      <c r="Q23" s="1" t="s">
        <v>439</v>
      </c>
      <c r="R23" s="1" t="s">
        <v>439</v>
      </c>
      <c r="S23" s="1" t="s">
        <v>439</v>
      </c>
      <c r="T23" s="1" t="s">
        <v>439</v>
      </c>
    </row>
    <row r="24" spans="1:20" ht="50.1" hidden="1" customHeight="1" x14ac:dyDescent="0.3">
      <c r="A24" s="28">
        <v>8</v>
      </c>
      <c r="B24" s="33" t="s">
        <v>30</v>
      </c>
      <c r="C24" s="38" t="s">
        <v>44</v>
      </c>
      <c r="D24" s="35" t="s">
        <v>46</v>
      </c>
      <c r="E24" s="36" t="str">
        <f>IF(G24="NVT",[1]DropdownAntwoord!A$3,"")</f>
        <v/>
      </c>
      <c r="F24" s="37"/>
      <c r="G24" s="32"/>
      <c r="H24" s="25">
        <v>0</v>
      </c>
      <c r="I24" s="25" t="str">
        <f>IFERROR(VLOOKUP(M24,[1]Context!$E$5:$G$37,3),"")</f>
        <v/>
      </c>
      <c r="J24" s="25" t="str">
        <f>IFERROR(VLOOKUP(N24,[1]Context!$E$5:$G$37,3),"")</f>
        <v/>
      </c>
      <c r="K24" s="25" t="str">
        <f>IFERROR(VLOOKUP(O24,[1]Context!$E$5:$G$37,3),"")</f>
        <v/>
      </c>
      <c r="L24" s="25"/>
      <c r="M24" s="39"/>
      <c r="N24" s="19"/>
      <c r="O24" s="19"/>
      <c r="R24" s="1" t="s">
        <v>439</v>
      </c>
      <c r="S24" s="1" t="s">
        <v>439</v>
      </c>
    </row>
    <row r="25" spans="1:20" ht="73.5" hidden="1" customHeight="1" x14ac:dyDescent="0.3">
      <c r="A25" s="28">
        <v>9</v>
      </c>
      <c r="B25" s="33" t="s">
        <v>30</v>
      </c>
      <c r="C25" s="38" t="s">
        <v>47</v>
      </c>
      <c r="D25" s="35" t="s">
        <v>48</v>
      </c>
      <c r="E25" s="36" t="str">
        <f>IF(G25="NVT",[1]DropdownAntwoord!A$3,"")</f>
        <v/>
      </c>
      <c r="F25" s="37"/>
      <c r="G25" s="32"/>
      <c r="H25" s="25">
        <v>0</v>
      </c>
      <c r="I25" s="25" t="str">
        <f>IFERROR(VLOOKUP(M25,[1]Context!$E$5:$G$37,3),"")</f>
        <v/>
      </c>
      <c r="J25" s="25" t="str">
        <f>IFERROR(VLOOKUP(N25,[1]Context!$E$5:$G$37,3),"")</f>
        <v/>
      </c>
      <c r="K25" s="25" t="str">
        <f>IFERROR(VLOOKUP(O25,[1]Context!$E$5:$G$37,3),"")</f>
        <v/>
      </c>
      <c r="L25" s="25"/>
      <c r="M25" s="39"/>
      <c r="N25" s="19"/>
      <c r="O25" s="19"/>
      <c r="R25" s="1" t="s">
        <v>439</v>
      </c>
      <c r="S25" s="1" t="s">
        <v>439</v>
      </c>
    </row>
    <row r="26" spans="1:20" ht="76.5" customHeight="1" x14ac:dyDescent="0.3">
      <c r="A26" s="28">
        <v>10</v>
      </c>
      <c r="B26" s="33" t="s">
        <v>30</v>
      </c>
      <c r="C26" s="38" t="s">
        <v>49</v>
      </c>
      <c r="D26" s="35" t="s">
        <v>50</v>
      </c>
      <c r="E26" s="36"/>
      <c r="F26" s="37"/>
      <c r="G26" s="32"/>
      <c r="H26" s="25">
        <v>0</v>
      </c>
      <c r="I26" s="25" t="str">
        <f>IFERROR(VLOOKUP(M26,[1]Context!$E$5:$G$37,3),"")</f>
        <v/>
      </c>
      <c r="J26" s="25" t="str">
        <f>IFERROR(VLOOKUP(N26,[1]Context!$E$5:$G$37,3),"")</f>
        <v/>
      </c>
      <c r="K26" s="25" t="str">
        <f>IFERROR(VLOOKUP(O26,[1]Context!$E$5:$G$37,3),"")</f>
        <v/>
      </c>
      <c r="L26" s="25"/>
      <c r="M26" s="39"/>
      <c r="N26" s="19"/>
      <c r="O26" s="19"/>
      <c r="Q26" s="1" t="s">
        <v>439</v>
      </c>
      <c r="R26" s="1" t="s">
        <v>439</v>
      </c>
      <c r="S26" s="1" t="s">
        <v>439</v>
      </c>
      <c r="T26" s="1" t="s">
        <v>439</v>
      </c>
    </row>
    <row r="27" spans="1:20" ht="63.75" hidden="1" customHeight="1" x14ac:dyDescent="0.3">
      <c r="A27" s="28">
        <v>11</v>
      </c>
      <c r="B27" s="33" t="s">
        <v>30</v>
      </c>
      <c r="C27" s="38" t="s">
        <v>51</v>
      </c>
      <c r="D27" s="35" t="s">
        <v>52</v>
      </c>
      <c r="E27" s="36" t="str">
        <f>IF(G27="NVT",[1]DropdownAntwoord!A$3,"")</f>
        <v/>
      </c>
      <c r="F27" s="37"/>
      <c r="G27" s="32"/>
      <c r="H27" s="25">
        <v>0</v>
      </c>
      <c r="I27" s="25" t="str">
        <f>IFERROR(VLOOKUP(M27,[1]Context!$E$5:$G$37,3),"")</f>
        <v/>
      </c>
      <c r="J27" s="25" t="str">
        <f>IFERROR(VLOOKUP(N27,[1]Context!$E$5:$G$37,3),"")</f>
        <v/>
      </c>
      <c r="K27" s="25" t="str">
        <f>IFERROR(VLOOKUP(O27,[1]Context!$E$5:$G$37,3),"")</f>
        <v/>
      </c>
      <c r="L27" s="25"/>
      <c r="M27" s="39"/>
      <c r="N27" s="19"/>
      <c r="O27" s="19"/>
    </row>
    <row r="28" spans="1:20" ht="50.1" hidden="1" customHeight="1" x14ac:dyDescent="0.3">
      <c r="A28" s="28">
        <v>12</v>
      </c>
      <c r="B28" s="33" t="s">
        <v>30</v>
      </c>
      <c r="C28" s="38" t="s">
        <v>53</v>
      </c>
      <c r="D28" s="35" t="s">
        <v>54</v>
      </c>
      <c r="E28" s="36" t="str">
        <f>IF(G28="NVT",[1]DropdownAntwoord!A$3,"")</f>
        <v/>
      </c>
      <c r="F28" s="37"/>
      <c r="G28" s="32"/>
      <c r="H28" s="25">
        <v>0</v>
      </c>
      <c r="I28" s="25" t="str">
        <f>IFERROR(VLOOKUP(M28,[1]Context!$E$5:$G$37,3),"")</f>
        <v/>
      </c>
      <c r="J28" s="25" t="str">
        <f>IFERROR(VLOOKUP(N28,[1]Context!$E$5:$G$37,3),"")</f>
        <v/>
      </c>
      <c r="K28" s="25" t="str">
        <f>IFERROR(VLOOKUP(O28,[1]Context!$E$5:$G$37,3),"")</f>
        <v/>
      </c>
      <c r="L28" s="25"/>
      <c r="M28" s="39"/>
      <c r="N28" s="19"/>
      <c r="O28" s="19"/>
    </row>
    <row r="29" spans="1:20" ht="30" hidden="1" customHeight="1" x14ac:dyDescent="0.3">
      <c r="A29" s="28"/>
      <c r="B29" s="19"/>
      <c r="C29" s="25"/>
      <c r="D29" s="29" t="s">
        <v>55</v>
      </c>
      <c r="E29" s="30"/>
      <c r="F29" s="31"/>
      <c r="G29" s="32"/>
      <c r="H29" s="25">
        <v>0</v>
      </c>
      <c r="I29" s="25" t="str">
        <f>IFERROR(VLOOKUP(M29,[1]Context!$E$5:$G$37,3),"")</f>
        <v>Y</v>
      </c>
      <c r="J29" s="25" t="str">
        <f>IFERROR(VLOOKUP(N29,[1]Context!$E$5:$G$37,3),"")</f>
        <v/>
      </c>
      <c r="K29" s="25" t="str">
        <f>IFERROR(VLOOKUP(O29,[1]Context!$E$5:$G$37,3),"")</f>
        <v/>
      </c>
      <c r="L29" s="25"/>
      <c r="M29" s="19" t="s">
        <v>56</v>
      </c>
      <c r="N29" s="19"/>
      <c r="O29" s="19"/>
    </row>
    <row r="30" spans="1:20" ht="57.75" hidden="1" customHeight="1" x14ac:dyDescent="0.3">
      <c r="A30" s="28">
        <v>13</v>
      </c>
      <c r="B30" s="33" t="s">
        <v>30</v>
      </c>
      <c r="C30" s="38" t="s">
        <v>57</v>
      </c>
      <c r="D30" s="35" t="s">
        <v>58</v>
      </c>
      <c r="E30" s="36" t="str">
        <f>IF(G30="NVT",[1]DropdownAntwoord!A$3,"")</f>
        <v/>
      </c>
      <c r="F30" s="37"/>
      <c r="G30" s="32" t="str">
        <f>IF(I30&lt;&gt;"N","","NVT")</f>
        <v/>
      </c>
      <c r="H30" s="25">
        <v>1</v>
      </c>
      <c r="I30" s="25" t="str">
        <f>IFERROR(VLOOKUP(M30,[1]Context!$E$5:$G$37,3),"")</f>
        <v>Y</v>
      </c>
      <c r="J30" s="25" t="str">
        <f>IFERROR(VLOOKUP(N30,[1]Context!$E$5:$G$37,3),"")</f>
        <v/>
      </c>
      <c r="K30" s="25" t="str">
        <f>IFERROR(VLOOKUP(O30,[1]Context!$E$5:$G$37,3),"")</f>
        <v/>
      </c>
      <c r="L30" s="25"/>
      <c r="M30" s="39" t="s">
        <v>56</v>
      </c>
      <c r="N30" s="19"/>
      <c r="O30" s="19"/>
    </row>
    <row r="31" spans="1:20" ht="76.5" hidden="1" customHeight="1" x14ac:dyDescent="0.3">
      <c r="A31" s="28">
        <v>14</v>
      </c>
      <c r="B31" s="33" t="s">
        <v>30</v>
      </c>
      <c r="C31" s="38" t="s">
        <v>57</v>
      </c>
      <c r="D31" s="35" t="s">
        <v>59</v>
      </c>
      <c r="E31" s="36" t="str">
        <f>IF(G31="NVT",[1]DropdownAntwoord!A$3,"")</f>
        <v>NVT / NA / KA</v>
      </c>
      <c r="F31" s="37"/>
      <c r="G31" s="32" t="str">
        <f>IF(OR(I31="Y",J31="Y"),"NVT","")</f>
        <v>NVT</v>
      </c>
      <c r="H31" s="25">
        <v>1</v>
      </c>
      <c r="I31" s="25" t="str">
        <f>IFERROR(VLOOKUP(M31,[1]Context!$E$5:$G$37,3),"")</f>
        <v>Y</v>
      </c>
      <c r="J31" s="25" t="str">
        <f>IFERROR(VLOOKUP(N31,[1]Context!$E$5:$G$37,3),"")</f>
        <v/>
      </c>
      <c r="K31" s="25" t="str">
        <f>IFERROR(VLOOKUP(O31,[1]Context!$E$5:$G$37,3),"")</f>
        <v/>
      </c>
      <c r="L31" s="25"/>
      <c r="M31" s="39" t="s">
        <v>60</v>
      </c>
      <c r="N31" s="19"/>
      <c r="O31" s="19"/>
    </row>
    <row r="32" spans="1:20" s="27" customFormat="1" ht="30" customHeight="1" x14ac:dyDescent="0.3">
      <c r="A32" s="18" t="s">
        <v>61</v>
      </c>
      <c r="B32" s="19"/>
      <c r="C32" s="20"/>
      <c r="D32" s="21" t="s">
        <v>62</v>
      </c>
      <c r="E32" s="22"/>
      <c r="F32" s="23"/>
      <c r="G32" s="32"/>
      <c r="H32" s="25">
        <v>0</v>
      </c>
      <c r="I32" s="25" t="str">
        <f>IFERROR(VLOOKUP(M32,[1]Context!$E$5:$G$37,3),"")</f>
        <v/>
      </c>
      <c r="J32" s="25" t="str">
        <f>IFERROR(VLOOKUP(N32,[1]Context!$E$5:$G$37,3),"")</f>
        <v/>
      </c>
      <c r="K32" s="25" t="str">
        <f>IFERROR(VLOOKUP(O32,[1]Context!$E$5:$G$37,3),"")</f>
        <v/>
      </c>
      <c r="L32" s="20"/>
      <c r="M32" s="26"/>
      <c r="N32" s="26"/>
      <c r="O32" s="26"/>
      <c r="Q32" s="1" t="s">
        <v>440</v>
      </c>
      <c r="R32" s="1" t="s">
        <v>440</v>
      </c>
      <c r="S32" s="1" t="s">
        <v>440</v>
      </c>
      <c r="T32" s="1" t="s">
        <v>440</v>
      </c>
    </row>
    <row r="33" spans="1:20" ht="30" customHeight="1" x14ac:dyDescent="0.3">
      <c r="A33" s="28"/>
      <c r="B33" s="19"/>
      <c r="C33" s="25"/>
      <c r="D33" s="29" t="s">
        <v>63</v>
      </c>
      <c r="E33" s="30"/>
      <c r="F33" s="31"/>
      <c r="G33" s="32"/>
      <c r="H33" s="25">
        <v>0</v>
      </c>
      <c r="I33" s="25" t="str">
        <f>IFERROR(VLOOKUP(M33,[1]Context!$E$5:$G$37,3),"")</f>
        <v/>
      </c>
      <c r="J33" s="25" t="str">
        <f>IFERROR(VLOOKUP(N33,[1]Context!$E$5:$G$37,3),"")</f>
        <v/>
      </c>
      <c r="K33" s="25" t="str">
        <f>IFERROR(VLOOKUP(O33,[1]Context!$E$5:$G$37,3),"")</f>
        <v/>
      </c>
      <c r="L33" s="25"/>
      <c r="M33" s="19"/>
      <c r="N33" s="19"/>
      <c r="O33" s="19"/>
      <c r="Q33" s="1" t="s">
        <v>440</v>
      </c>
      <c r="R33" s="1" t="s">
        <v>440</v>
      </c>
      <c r="S33" s="1" t="s">
        <v>440</v>
      </c>
      <c r="T33" s="1" t="s">
        <v>440</v>
      </c>
    </row>
    <row r="34" spans="1:20" ht="53.25" customHeight="1" x14ac:dyDescent="0.3">
      <c r="A34" s="28">
        <v>15</v>
      </c>
      <c r="B34" s="33" t="s">
        <v>64</v>
      </c>
      <c r="C34" s="38" t="s">
        <v>65</v>
      </c>
      <c r="D34" s="35" t="s">
        <v>66</v>
      </c>
      <c r="E34" s="36"/>
      <c r="F34" s="37"/>
      <c r="G34" s="32"/>
      <c r="H34" s="25">
        <v>0</v>
      </c>
      <c r="I34" s="25" t="str">
        <f>IFERROR(VLOOKUP(M34,[1]Context!$E$5:$G$37,3),"")</f>
        <v/>
      </c>
      <c r="J34" s="25" t="str">
        <f>IFERROR(VLOOKUP(N34,[1]Context!$E$5:$G$37,3),"")</f>
        <v/>
      </c>
      <c r="K34" s="25" t="str">
        <f>IFERROR(VLOOKUP(O34,[1]Context!$E$5:$G$37,3),"")</f>
        <v/>
      </c>
      <c r="L34" s="25"/>
      <c r="M34" s="39"/>
      <c r="N34" s="19"/>
      <c r="O34" s="19"/>
      <c r="Q34" s="1" t="s">
        <v>439</v>
      </c>
      <c r="R34" s="1" t="s">
        <v>439</v>
      </c>
      <c r="S34" s="1" t="s">
        <v>439</v>
      </c>
      <c r="T34" s="1" t="s">
        <v>439</v>
      </c>
    </row>
    <row r="35" spans="1:20" ht="54.75" customHeight="1" x14ac:dyDescent="0.3">
      <c r="A35" s="28">
        <v>16</v>
      </c>
      <c r="B35" s="33" t="s">
        <v>64</v>
      </c>
      <c r="C35" s="38" t="s">
        <v>67</v>
      </c>
      <c r="D35" s="35" t="s">
        <v>68</v>
      </c>
      <c r="E35" s="36"/>
      <c r="F35" s="37"/>
      <c r="G35" s="32"/>
      <c r="H35" s="25">
        <v>0</v>
      </c>
      <c r="I35" s="25" t="str">
        <f>IFERROR(VLOOKUP(M35,[1]Context!$E$5:$G$37,3),"")</f>
        <v/>
      </c>
      <c r="J35" s="25" t="str">
        <f>IFERROR(VLOOKUP(N35,[1]Context!$E$5:$G$37,3),"")</f>
        <v/>
      </c>
      <c r="K35" s="25" t="str">
        <f>IFERROR(VLOOKUP(O35,[1]Context!$E$5:$G$37,3),"")</f>
        <v/>
      </c>
      <c r="L35" s="25"/>
      <c r="M35" s="39"/>
      <c r="N35" s="19"/>
      <c r="O35" s="19"/>
      <c r="Q35" s="1" t="s">
        <v>439</v>
      </c>
      <c r="R35" s="1" t="s">
        <v>439</v>
      </c>
      <c r="S35" s="1" t="s">
        <v>439</v>
      </c>
      <c r="T35" s="1" t="s">
        <v>439</v>
      </c>
    </row>
    <row r="36" spans="1:20" ht="55.5" customHeight="1" x14ac:dyDescent="0.3">
      <c r="A36" s="28">
        <v>17</v>
      </c>
      <c r="B36" s="33" t="s">
        <v>69</v>
      </c>
      <c r="C36" s="38" t="s">
        <v>70</v>
      </c>
      <c r="D36" s="35" t="s">
        <v>71</v>
      </c>
      <c r="E36" s="36"/>
      <c r="F36" s="37"/>
      <c r="G36" s="32"/>
      <c r="H36" s="25">
        <v>0</v>
      </c>
      <c r="I36" s="25" t="str">
        <f>IFERROR(VLOOKUP(M36,[1]Context!$E$5:$G$37,3),"")</f>
        <v/>
      </c>
      <c r="J36" s="25" t="str">
        <f>IFERROR(VLOOKUP(N36,[1]Context!$E$5:$G$37,3),"")</f>
        <v/>
      </c>
      <c r="K36" s="25" t="str">
        <f>IFERROR(VLOOKUP(O36,[1]Context!$E$5:$G$37,3),"")</f>
        <v/>
      </c>
      <c r="L36" s="25"/>
      <c r="M36" s="39"/>
      <c r="N36" s="19"/>
      <c r="O36" s="19"/>
      <c r="Q36" s="1" t="s">
        <v>439</v>
      </c>
      <c r="R36" s="1" t="s">
        <v>439</v>
      </c>
      <c r="S36" s="1" t="s">
        <v>439</v>
      </c>
      <c r="T36" s="1" t="s">
        <v>439</v>
      </c>
    </row>
    <row r="37" spans="1:20" ht="50.1" customHeight="1" x14ac:dyDescent="0.3">
      <c r="A37" s="28">
        <v>18</v>
      </c>
      <c r="B37" s="33" t="s">
        <v>30</v>
      </c>
      <c r="C37" s="38" t="s">
        <v>72</v>
      </c>
      <c r="D37" s="35" t="s">
        <v>73</v>
      </c>
      <c r="E37" s="36"/>
      <c r="F37" s="37"/>
      <c r="G37" s="32"/>
      <c r="H37" s="25">
        <v>0</v>
      </c>
      <c r="I37" s="25" t="str">
        <f>IFERROR(VLOOKUP(M37,[1]Context!$E$5:$G$37,3),"")</f>
        <v/>
      </c>
      <c r="J37" s="25" t="str">
        <f>IFERROR(VLOOKUP(N37,[1]Context!$E$5:$G$37,3),"")</f>
        <v/>
      </c>
      <c r="K37" s="25" t="str">
        <f>IFERROR(VLOOKUP(O37,[1]Context!$E$5:$G$37,3),"")</f>
        <v/>
      </c>
      <c r="L37" s="25"/>
      <c r="M37" s="39"/>
      <c r="N37" s="19"/>
      <c r="O37" s="19"/>
      <c r="Q37" s="1" t="s">
        <v>439</v>
      </c>
      <c r="R37" s="1" t="s">
        <v>439</v>
      </c>
      <c r="S37" s="1" t="s">
        <v>439</v>
      </c>
      <c r="T37" s="1" t="s">
        <v>439</v>
      </c>
    </row>
    <row r="38" spans="1:20" ht="50.1" hidden="1" customHeight="1" x14ac:dyDescent="0.3">
      <c r="A38" s="28">
        <v>19</v>
      </c>
      <c r="B38" s="33" t="s">
        <v>64</v>
      </c>
      <c r="C38" s="38" t="s">
        <v>74</v>
      </c>
      <c r="D38" s="35" t="s">
        <v>75</v>
      </c>
      <c r="E38" s="36" t="str">
        <f>IF(G38="NVT",[1]DropdownAntwoord!A$3,"")</f>
        <v/>
      </c>
      <c r="F38" s="37"/>
      <c r="G38" s="32"/>
      <c r="H38" s="25">
        <v>0</v>
      </c>
      <c r="I38" s="25" t="str">
        <f>IFERROR(VLOOKUP(M38,[1]Context!$E$5:$G$37,3),"")</f>
        <v/>
      </c>
      <c r="J38" s="25" t="str">
        <f>IFERROR(VLOOKUP(N38,[1]Context!$E$5:$G$37,3),"")</f>
        <v/>
      </c>
      <c r="K38" s="25" t="str">
        <f>IFERROR(VLOOKUP(O38,[1]Context!$E$5:$G$37,3),"")</f>
        <v/>
      </c>
      <c r="L38" s="25"/>
      <c r="M38" s="39"/>
      <c r="N38" s="19"/>
      <c r="O38" s="19"/>
      <c r="R38" s="1" t="s">
        <v>439</v>
      </c>
      <c r="S38" s="1" t="s">
        <v>439</v>
      </c>
    </row>
    <row r="39" spans="1:20" ht="51" hidden="1" customHeight="1" x14ac:dyDescent="0.3">
      <c r="A39" s="28">
        <v>20</v>
      </c>
      <c r="B39" s="42" t="s">
        <v>76</v>
      </c>
      <c r="C39" s="38" t="s">
        <v>77</v>
      </c>
      <c r="D39" s="35" t="s">
        <v>78</v>
      </c>
      <c r="E39" s="36" t="str">
        <f>IF(G39="NVT",[1]DropdownAntwoord!A$3,"")</f>
        <v/>
      </c>
      <c r="F39" s="37"/>
      <c r="G39" s="32"/>
      <c r="H39" s="25">
        <v>0</v>
      </c>
      <c r="I39" s="25" t="str">
        <f>IFERROR(VLOOKUP(M39,[1]Context!$E$5:$G$37,3),"")</f>
        <v/>
      </c>
      <c r="J39" s="25" t="str">
        <f>IFERROR(VLOOKUP(N39,[1]Context!$E$5:$G$37,3),"")</f>
        <v/>
      </c>
      <c r="K39" s="25" t="str">
        <f>IFERROR(VLOOKUP(O39,[1]Context!$E$5:$G$37,3),"")</f>
        <v/>
      </c>
      <c r="L39" s="25"/>
      <c r="M39" s="39"/>
      <c r="N39" s="19"/>
      <c r="O39" s="19"/>
    </row>
    <row r="40" spans="1:20" ht="50.1" hidden="1" customHeight="1" x14ac:dyDescent="0.3">
      <c r="A40" s="28">
        <v>21</v>
      </c>
      <c r="B40" s="33" t="s">
        <v>64</v>
      </c>
      <c r="C40" s="38" t="s">
        <v>74</v>
      </c>
      <c r="D40" s="35" t="s">
        <v>79</v>
      </c>
      <c r="E40" s="36" t="str">
        <f>IF(G40="NVT",[1]DropdownAntwoord!A$3,"")</f>
        <v/>
      </c>
      <c r="F40" s="37"/>
      <c r="G40" s="32"/>
      <c r="H40" s="25">
        <v>0</v>
      </c>
      <c r="I40" s="25" t="str">
        <f>IFERROR(VLOOKUP(M40,[1]Context!$E$5:$G$37,3),"")</f>
        <v/>
      </c>
      <c r="J40" s="25" t="str">
        <f>IFERROR(VLOOKUP(N40,[1]Context!$E$5:$G$37,3),"")</f>
        <v/>
      </c>
      <c r="K40" s="25" t="str">
        <f>IFERROR(VLOOKUP(O40,[1]Context!$E$5:$G$37,3),"")</f>
        <v/>
      </c>
      <c r="L40" s="25"/>
      <c r="M40" s="39"/>
      <c r="N40" s="19"/>
      <c r="O40" s="19"/>
    </row>
    <row r="41" spans="1:20" ht="50.1" hidden="1" customHeight="1" x14ac:dyDescent="0.3">
      <c r="A41" s="28">
        <v>22</v>
      </c>
      <c r="B41" s="33" t="s">
        <v>80</v>
      </c>
      <c r="C41" s="38" t="s">
        <v>81</v>
      </c>
      <c r="D41" s="35" t="s">
        <v>82</v>
      </c>
      <c r="E41" s="36" t="str">
        <f>IF(G41="NVT",[1]DropdownAntwoord!A$3,"")</f>
        <v/>
      </c>
      <c r="F41" s="37"/>
      <c r="G41" s="32"/>
      <c r="H41" s="25">
        <v>0</v>
      </c>
      <c r="I41" s="25" t="str">
        <f>IFERROR(VLOOKUP(M41,[1]Context!$E$5:$G$37,3),"")</f>
        <v/>
      </c>
      <c r="J41" s="25" t="str">
        <f>IFERROR(VLOOKUP(N41,[1]Context!$E$5:$G$37,3),"")</f>
        <v/>
      </c>
      <c r="K41" s="25" t="str">
        <f>IFERROR(VLOOKUP(O41,[1]Context!$E$5:$G$37,3),"")</f>
        <v/>
      </c>
      <c r="L41" s="25"/>
      <c r="M41" s="39"/>
      <c r="N41" s="19"/>
      <c r="O41" s="19"/>
    </row>
    <row r="42" spans="1:20" s="27" customFormat="1" ht="30" customHeight="1" x14ac:dyDescent="0.3">
      <c r="A42" s="18" t="s">
        <v>83</v>
      </c>
      <c r="B42" s="19"/>
      <c r="C42" s="20"/>
      <c r="D42" s="21" t="s">
        <v>84</v>
      </c>
      <c r="E42" s="22"/>
      <c r="F42" s="23"/>
      <c r="G42" s="32"/>
      <c r="H42" s="25">
        <v>0</v>
      </c>
      <c r="I42" s="25" t="str">
        <f>IFERROR(VLOOKUP(M42,[1]Context!$E$5:$G$37,3),"")</f>
        <v/>
      </c>
      <c r="J42" s="25" t="str">
        <f>IFERROR(VLOOKUP(N42,[1]Context!$E$5:$G$37,3),"")</f>
        <v/>
      </c>
      <c r="K42" s="25" t="str">
        <f>IFERROR(VLOOKUP(O42,[1]Context!$E$5:$G$37,3),"")</f>
        <v/>
      </c>
      <c r="L42" s="20"/>
      <c r="M42" s="26"/>
      <c r="N42" s="26"/>
      <c r="O42" s="26"/>
      <c r="Q42" s="1" t="s">
        <v>440</v>
      </c>
      <c r="R42" s="1" t="s">
        <v>440</v>
      </c>
      <c r="S42" s="1" t="s">
        <v>440</v>
      </c>
      <c r="T42" s="1" t="s">
        <v>440</v>
      </c>
    </row>
    <row r="43" spans="1:20" ht="30" customHeight="1" x14ac:dyDescent="0.3">
      <c r="A43" s="28"/>
      <c r="B43" s="19"/>
      <c r="C43" s="25"/>
      <c r="D43" s="29" t="s">
        <v>85</v>
      </c>
      <c r="E43" s="30"/>
      <c r="F43" s="31"/>
      <c r="G43" s="32"/>
      <c r="H43" s="25">
        <v>0</v>
      </c>
      <c r="I43" s="25" t="str">
        <f>IFERROR(VLOOKUP(M43,[1]Context!$E$5:$G$37,3),"")</f>
        <v/>
      </c>
      <c r="J43" s="25" t="str">
        <f>IFERROR(VLOOKUP(N43,[1]Context!$E$5:$G$37,3),"")</f>
        <v/>
      </c>
      <c r="K43" s="25" t="str">
        <f>IFERROR(VLOOKUP(O43,[1]Context!$E$5:$G$37,3),"")</f>
        <v/>
      </c>
      <c r="L43" s="25"/>
      <c r="M43" s="19"/>
      <c r="N43" s="19"/>
      <c r="O43" s="19"/>
      <c r="Q43" s="1" t="s">
        <v>440</v>
      </c>
      <c r="R43" s="1" t="s">
        <v>440</v>
      </c>
      <c r="S43" s="1" t="s">
        <v>440</v>
      </c>
      <c r="T43" s="1" t="s">
        <v>440</v>
      </c>
    </row>
    <row r="44" spans="1:20" ht="60.75" customHeight="1" x14ac:dyDescent="0.3">
      <c r="A44" s="28">
        <v>23</v>
      </c>
      <c r="B44" s="33" t="s">
        <v>64</v>
      </c>
      <c r="C44" s="38" t="s">
        <v>86</v>
      </c>
      <c r="D44" s="35" t="s">
        <v>87</v>
      </c>
      <c r="E44" s="36"/>
      <c r="F44" s="37"/>
      <c r="G44" s="32"/>
      <c r="H44" s="25">
        <v>0</v>
      </c>
      <c r="I44" s="25" t="str">
        <f>IFERROR(VLOOKUP(M44,[1]Context!$E$5:$G$37,3),"")</f>
        <v/>
      </c>
      <c r="J44" s="25" t="str">
        <f>IFERROR(VLOOKUP(N44,[1]Context!$E$5:$G$37,3),"")</f>
        <v/>
      </c>
      <c r="K44" s="25" t="str">
        <f>IFERROR(VLOOKUP(O44,[1]Context!$E$5:$G$37,3),"")</f>
        <v/>
      </c>
      <c r="L44" s="25"/>
      <c r="M44" s="39"/>
      <c r="N44" s="19"/>
      <c r="O44" s="19"/>
      <c r="Q44" s="1" t="s">
        <v>439</v>
      </c>
      <c r="R44" s="1" t="s">
        <v>439</v>
      </c>
      <c r="S44" s="1" t="s">
        <v>439</v>
      </c>
    </row>
    <row r="45" spans="1:20" s="27" customFormat="1" ht="30" customHeight="1" x14ac:dyDescent="0.3">
      <c r="A45" s="18" t="s">
        <v>88</v>
      </c>
      <c r="B45" s="19"/>
      <c r="C45" s="20"/>
      <c r="D45" s="21" t="s">
        <v>89</v>
      </c>
      <c r="E45" s="22"/>
      <c r="F45" s="23"/>
      <c r="G45" s="32"/>
      <c r="H45" s="25">
        <v>0</v>
      </c>
      <c r="I45" s="25" t="str">
        <f>IFERROR(VLOOKUP(M45,[1]Context!$E$5:$G$37,3),"")</f>
        <v/>
      </c>
      <c r="J45" s="25" t="str">
        <f>IFERROR(VLOOKUP(N45,[1]Context!$E$5:$G$37,3),"")</f>
        <v/>
      </c>
      <c r="K45" s="25" t="str">
        <f>IFERROR(VLOOKUP(O45,[1]Context!$E$5:$G$37,3),"")</f>
        <v/>
      </c>
      <c r="L45" s="20"/>
      <c r="M45" s="26"/>
      <c r="N45" s="26"/>
      <c r="O45" s="26"/>
      <c r="Q45" s="1" t="s">
        <v>440</v>
      </c>
      <c r="R45" s="1" t="s">
        <v>440</v>
      </c>
      <c r="S45" s="1" t="s">
        <v>440</v>
      </c>
      <c r="T45" s="1" t="s">
        <v>440</v>
      </c>
    </row>
    <row r="46" spans="1:20" ht="30" customHeight="1" x14ac:dyDescent="0.3">
      <c r="A46" s="28"/>
      <c r="B46" s="19"/>
      <c r="C46" s="25"/>
      <c r="D46" s="29" t="s">
        <v>90</v>
      </c>
      <c r="E46" s="30"/>
      <c r="F46" s="31"/>
      <c r="G46" s="32"/>
      <c r="H46" s="25">
        <v>0</v>
      </c>
      <c r="I46" s="25" t="str">
        <f>IFERROR(VLOOKUP(M46,[1]Context!$E$5:$G$37,3),"")</f>
        <v/>
      </c>
      <c r="J46" s="25" t="str">
        <f>IFERROR(VLOOKUP(N46,[1]Context!$E$5:$G$37,3),"")</f>
        <v/>
      </c>
      <c r="K46" s="25" t="str">
        <f>IFERROR(VLOOKUP(O46,[1]Context!$E$5:$G$37,3),"")</f>
        <v/>
      </c>
      <c r="L46" s="25"/>
      <c r="M46" s="19"/>
      <c r="N46" s="19"/>
      <c r="O46" s="19"/>
      <c r="Q46" s="1" t="s">
        <v>440</v>
      </c>
      <c r="R46" s="1" t="s">
        <v>440</v>
      </c>
      <c r="S46" s="1" t="s">
        <v>440</v>
      </c>
      <c r="T46" s="1" t="s">
        <v>440</v>
      </c>
    </row>
    <row r="47" spans="1:20" ht="50.1" hidden="1" customHeight="1" x14ac:dyDescent="0.3">
      <c r="A47" s="28">
        <v>24</v>
      </c>
      <c r="B47" s="33" t="s">
        <v>64</v>
      </c>
      <c r="C47" s="38" t="s">
        <v>91</v>
      </c>
      <c r="D47" s="35" t="s">
        <v>92</v>
      </c>
      <c r="E47" s="36" t="str">
        <f>IF(G47="NVT",[1]DropdownAntwoord!A$3,"")</f>
        <v/>
      </c>
      <c r="F47" s="37"/>
      <c r="G47" s="32"/>
      <c r="H47" s="25">
        <v>0</v>
      </c>
      <c r="I47" s="25" t="str">
        <f>IFERROR(VLOOKUP(M47,[1]Context!$E$5:$G$37,3),"")</f>
        <v/>
      </c>
      <c r="J47" s="25" t="str">
        <f>IFERROR(VLOOKUP(N47,[1]Context!$E$5:$G$37,3),"")</f>
        <v/>
      </c>
      <c r="K47" s="25" t="str">
        <f>IFERROR(VLOOKUP(O47,[1]Context!$E$5:$G$37,3),"")</f>
        <v/>
      </c>
      <c r="L47" s="25"/>
      <c r="M47" s="39"/>
      <c r="N47" s="19"/>
      <c r="O47" s="19"/>
    </row>
    <row r="48" spans="1:20" ht="50.1" customHeight="1" x14ac:dyDescent="0.3">
      <c r="A48" s="28">
        <v>25</v>
      </c>
      <c r="B48" s="33" t="s">
        <v>93</v>
      </c>
      <c r="C48" s="38" t="s">
        <v>94</v>
      </c>
      <c r="D48" s="35" t="s">
        <v>95</v>
      </c>
      <c r="E48" s="36"/>
      <c r="F48" s="37"/>
      <c r="G48" s="32"/>
      <c r="H48" s="25">
        <v>0</v>
      </c>
      <c r="I48" s="25" t="str">
        <f>IFERROR(VLOOKUP(M48,[1]Context!$E$5:$G$37,3),"")</f>
        <v/>
      </c>
      <c r="J48" s="25" t="str">
        <f>IFERROR(VLOOKUP(N48,[1]Context!$E$5:$G$37,3),"")</f>
        <v/>
      </c>
      <c r="K48" s="25" t="str">
        <f>IFERROR(VLOOKUP(O48,[1]Context!$E$5:$G$37,3),"")</f>
        <v/>
      </c>
      <c r="L48" s="25"/>
      <c r="M48" s="39"/>
      <c r="N48" s="19"/>
      <c r="O48" s="19"/>
      <c r="Q48" s="1" t="s">
        <v>439</v>
      </c>
      <c r="R48" s="1" t="s">
        <v>439</v>
      </c>
      <c r="S48" s="1" t="s">
        <v>439</v>
      </c>
    </row>
    <row r="49" spans="1:20" ht="50.1" customHeight="1" x14ac:dyDescent="0.3">
      <c r="A49" s="28">
        <v>26</v>
      </c>
      <c r="B49" s="33" t="s">
        <v>96</v>
      </c>
      <c r="C49" s="38" t="s">
        <v>97</v>
      </c>
      <c r="D49" s="35" t="s">
        <v>98</v>
      </c>
      <c r="E49" s="36"/>
      <c r="F49" s="37"/>
      <c r="G49" s="32"/>
      <c r="H49" s="25">
        <v>0</v>
      </c>
      <c r="I49" s="25" t="str">
        <f>IFERROR(VLOOKUP(M49,[1]Context!$E$5:$G$37,3),"")</f>
        <v/>
      </c>
      <c r="J49" s="25" t="str">
        <f>IFERROR(VLOOKUP(N49,[1]Context!$E$5:$G$37,3),"")</f>
        <v/>
      </c>
      <c r="K49" s="25" t="str">
        <f>IFERROR(VLOOKUP(O49,[1]Context!$E$5:$G$37,3),"")</f>
        <v/>
      </c>
      <c r="L49" s="25"/>
      <c r="M49" s="39"/>
      <c r="N49" s="19"/>
      <c r="O49" s="19"/>
      <c r="Q49" s="1" t="s">
        <v>439</v>
      </c>
      <c r="R49" s="1" t="s">
        <v>439</v>
      </c>
      <c r="S49" s="1" t="s">
        <v>439</v>
      </c>
    </row>
    <row r="50" spans="1:20" ht="50.1" customHeight="1" x14ac:dyDescent="0.3">
      <c r="A50" s="28">
        <v>27</v>
      </c>
      <c r="B50" s="33" t="s">
        <v>99</v>
      </c>
      <c r="C50" s="38" t="s">
        <v>100</v>
      </c>
      <c r="D50" s="35" t="s">
        <v>101</v>
      </c>
      <c r="E50" s="36"/>
      <c r="F50" s="37"/>
      <c r="G50" s="32"/>
      <c r="H50" s="25">
        <v>0</v>
      </c>
      <c r="I50" s="25" t="str">
        <f>IFERROR(VLOOKUP(M50,[1]Context!$E$5:$G$37,3),"")</f>
        <v/>
      </c>
      <c r="J50" s="25" t="str">
        <f>IFERROR(VLOOKUP(N50,[1]Context!$E$5:$G$37,3),"")</f>
        <v/>
      </c>
      <c r="K50" s="25" t="str">
        <f>IFERROR(VLOOKUP(O50,[1]Context!$E$5:$G$37,3),"")</f>
        <v/>
      </c>
      <c r="L50" s="25"/>
      <c r="M50" s="39"/>
      <c r="N50" s="19"/>
      <c r="O50" s="19"/>
      <c r="Q50" s="1" t="s">
        <v>439</v>
      </c>
      <c r="R50" s="1" t="s">
        <v>439</v>
      </c>
      <c r="S50" s="1" t="s">
        <v>439</v>
      </c>
      <c r="T50" s="1" t="s">
        <v>439</v>
      </c>
    </row>
    <row r="51" spans="1:20" ht="53.25" hidden="1" customHeight="1" x14ac:dyDescent="0.3">
      <c r="A51" s="28">
        <v>28</v>
      </c>
      <c r="B51" s="33" t="s">
        <v>102</v>
      </c>
      <c r="C51" s="38" t="s">
        <v>103</v>
      </c>
      <c r="D51" s="35" t="s">
        <v>104</v>
      </c>
      <c r="E51" s="36" t="str">
        <f>IF(G51="NVT",[1]DropdownAntwoord!A$3,"")</f>
        <v/>
      </c>
      <c r="F51" s="37"/>
      <c r="G51" s="32"/>
      <c r="H51" s="25">
        <v>0</v>
      </c>
      <c r="I51" s="25" t="str">
        <f>IFERROR(VLOOKUP(M51,[1]Context!$E$5:$G$37,3),"")</f>
        <v/>
      </c>
      <c r="J51" s="25" t="str">
        <f>IFERROR(VLOOKUP(N51,[1]Context!$E$5:$G$37,3),"")</f>
        <v/>
      </c>
      <c r="K51" s="25" t="str">
        <f>IFERROR(VLOOKUP(O51,[1]Context!$E$5:$G$37,3),"")</f>
        <v/>
      </c>
      <c r="L51" s="25"/>
      <c r="M51" s="19"/>
      <c r="N51" s="19"/>
      <c r="O51" s="19"/>
    </row>
    <row r="52" spans="1:20" ht="30" hidden="1" customHeight="1" x14ac:dyDescent="0.3">
      <c r="A52" s="28"/>
      <c r="B52" s="19"/>
      <c r="C52" s="25"/>
      <c r="D52" s="29" t="s">
        <v>105</v>
      </c>
      <c r="E52" s="30"/>
      <c r="F52" s="31"/>
      <c r="G52" s="32"/>
      <c r="H52" s="25">
        <v>0</v>
      </c>
      <c r="I52" s="25" t="str">
        <f>IFERROR(VLOOKUP(M52,[1]Context!$E$5:$G$37,3),"")</f>
        <v/>
      </c>
      <c r="J52" s="25" t="str">
        <f>IFERROR(VLOOKUP(N52,[1]Context!$E$5:$G$37,3),"")</f>
        <v/>
      </c>
      <c r="K52" s="25" t="str">
        <f>IFERROR(VLOOKUP(O52,[1]Context!$E$5:$G$37,3),"")</f>
        <v/>
      </c>
      <c r="L52" s="25"/>
      <c r="M52" s="19"/>
      <c r="N52" s="19"/>
      <c r="O52" s="19"/>
    </row>
    <row r="53" spans="1:20" ht="50.1" hidden="1" customHeight="1" x14ac:dyDescent="0.3">
      <c r="A53" s="28">
        <v>29</v>
      </c>
      <c r="B53" s="33" t="s">
        <v>106</v>
      </c>
      <c r="C53" s="38" t="s">
        <v>107</v>
      </c>
      <c r="D53" s="35" t="s">
        <v>108</v>
      </c>
      <c r="E53" s="36" t="str">
        <f>IF(G53="NVT",[1]DropdownAntwoord!A$3,"")</f>
        <v/>
      </c>
      <c r="F53" s="37"/>
      <c r="G53" s="32"/>
      <c r="H53" s="25">
        <v>0</v>
      </c>
      <c r="I53" s="25" t="str">
        <f>IFERROR(VLOOKUP(M53,[1]Context!$E$5:$G$37,3),"")</f>
        <v/>
      </c>
      <c r="J53" s="25" t="str">
        <f>IFERROR(VLOOKUP(N53,[1]Context!$E$5:$G$37,3),"")</f>
        <v/>
      </c>
      <c r="K53" s="25" t="str">
        <f>IFERROR(VLOOKUP(O53,[1]Context!$E$5:$G$37,3),"")</f>
        <v/>
      </c>
      <c r="L53" s="25"/>
      <c r="M53" s="39"/>
      <c r="N53" s="19"/>
      <c r="O53" s="19"/>
    </row>
    <row r="54" spans="1:20" ht="50.1" hidden="1" customHeight="1" x14ac:dyDescent="0.3">
      <c r="A54" s="28">
        <v>30</v>
      </c>
      <c r="B54" s="33" t="s">
        <v>106</v>
      </c>
      <c r="C54" s="38" t="s">
        <v>109</v>
      </c>
      <c r="D54" s="35" t="s">
        <v>110</v>
      </c>
      <c r="E54" s="36" t="str">
        <f>IF(G54="NVT",[1]DropdownAntwoord!A$3,"")</f>
        <v/>
      </c>
      <c r="F54" s="37"/>
      <c r="G54" s="32"/>
      <c r="H54" s="25">
        <v>0</v>
      </c>
      <c r="I54" s="25" t="str">
        <f>IFERROR(VLOOKUP(M54,[1]Context!$E$5:$G$37,3),"")</f>
        <v/>
      </c>
      <c r="J54" s="25" t="str">
        <f>IFERROR(VLOOKUP(N54,[1]Context!$E$5:$G$37,3),"")</f>
        <v/>
      </c>
      <c r="K54" s="25" t="str">
        <f>IFERROR(VLOOKUP(O54,[1]Context!$E$5:$G$37,3),"")</f>
        <v/>
      </c>
      <c r="L54" s="25"/>
      <c r="M54" s="39"/>
      <c r="N54" s="19"/>
      <c r="O54" s="19"/>
    </row>
    <row r="55" spans="1:20" ht="89.25" hidden="1" customHeight="1" x14ac:dyDescent="0.3">
      <c r="A55" s="28">
        <v>31</v>
      </c>
      <c r="B55" s="33" t="s">
        <v>106</v>
      </c>
      <c r="C55" s="38" t="s">
        <v>111</v>
      </c>
      <c r="D55" s="35" t="s">
        <v>112</v>
      </c>
      <c r="E55" s="36" t="str">
        <f>IF(G55="NVT",[1]DropdownAntwoord!A$3,"")</f>
        <v/>
      </c>
      <c r="F55" s="37"/>
      <c r="G55" s="32"/>
      <c r="H55" s="25">
        <v>0</v>
      </c>
      <c r="I55" s="25" t="str">
        <f>IFERROR(VLOOKUP(M55,[1]Context!$E$5:$G$37,3),"")</f>
        <v/>
      </c>
      <c r="J55" s="25" t="str">
        <f>IFERROR(VLOOKUP(N55,[1]Context!$E$5:$G$37,3),"")</f>
        <v/>
      </c>
      <c r="K55" s="25" t="str">
        <f>IFERROR(VLOOKUP(O55,[1]Context!$E$5:$G$37,3),"")</f>
        <v/>
      </c>
      <c r="L55" s="25"/>
      <c r="M55" s="39"/>
      <c r="N55" s="19"/>
      <c r="O55" s="19"/>
    </row>
    <row r="56" spans="1:20" ht="30" hidden="1" customHeight="1" x14ac:dyDescent="0.3">
      <c r="A56" s="28"/>
      <c r="B56" s="19"/>
      <c r="C56" s="25"/>
      <c r="D56" s="29" t="s">
        <v>113</v>
      </c>
      <c r="E56" s="30"/>
      <c r="F56" s="31"/>
      <c r="G56" s="32" t="str">
        <f>IF(I56="Y","","NVT")</f>
        <v/>
      </c>
      <c r="H56" s="25">
        <v>0</v>
      </c>
      <c r="I56" s="25" t="str">
        <f>IFERROR(VLOOKUP(M56,[1]Context!$E$5:$G$37,3),"")</f>
        <v>Y</v>
      </c>
      <c r="J56" s="25" t="str">
        <f>IFERROR(VLOOKUP(N56,[1]Context!$E$5:$G$37,3),"")</f>
        <v/>
      </c>
      <c r="K56" s="25" t="str">
        <f>IFERROR(VLOOKUP(O56,[1]Context!$E$5:$G$37,3),"")</f>
        <v/>
      </c>
      <c r="L56" s="25"/>
      <c r="M56" s="19" t="s">
        <v>60</v>
      </c>
      <c r="N56" s="19"/>
      <c r="O56" s="19"/>
    </row>
    <row r="57" spans="1:20" ht="51" hidden="1" customHeight="1" x14ac:dyDescent="0.3">
      <c r="A57" s="28">
        <v>32</v>
      </c>
      <c r="B57" s="19"/>
      <c r="C57" s="43" t="s">
        <v>114</v>
      </c>
      <c r="D57" s="35" t="s">
        <v>115</v>
      </c>
      <c r="E57" s="36" t="str">
        <f>IF(G57="NVT",[1]DropdownAntwoord!A$3,"")</f>
        <v/>
      </c>
      <c r="F57" s="37"/>
      <c r="G57" s="32" t="str">
        <f>IF(I57="N","NVT","")</f>
        <v/>
      </c>
      <c r="H57" s="25">
        <v>1</v>
      </c>
      <c r="I57" s="25" t="str">
        <f>IFERROR(VLOOKUP(M57,[1]Context!$E$5:$G$37,3),"")</f>
        <v>Y</v>
      </c>
      <c r="J57" s="25" t="str">
        <f>IFERROR(VLOOKUP(N57,[1]Context!$E$5:$G$37,3),"")</f>
        <v/>
      </c>
      <c r="K57" s="25" t="str">
        <f>IFERROR(VLOOKUP(O57,[1]Context!$E$5:$G$37,3),"")</f>
        <v/>
      </c>
      <c r="L57" s="25"/>
      <c r="M57" s="19" t="s">
        <v>60</v>
      </c>
      <c r="N57" s="19"/>
      <c r="O57" s="19"/>
    </row>
    <row r="58" spans="1:20" ht="50.1" hidden="1" customHeight="1" x14ac:dyDescent="0.3">
      <c r="A58" s="28">
        <v>33</v>
      </c>
      <c r="B58" s="19"/>
      <c r="C58" s="43" t="s">
        <v>114</v>
      </c>
      <c r="D58" s="35" t="s">
        <v>116</v>
      </c>
      <c r="E58" s="36" t="str">
        <f>IF(G58="NVT",[1]DropdownAntwoord!A$3,"")</f>
        <v/>
      </c>
      <c r="F58" s="37"/>
      <c r="G58" s="32" t="str">
        <f>IF(I58="N","NVT","")</f>
        <v/>
      </c>
      <c r="H58" s="25">
        <v>1</v>
      </c>
      <c r="I58" s="25" t="str">
        <f>IFERROR(VLOOKUP(M58,[1]Context!$E$5:$G$37,3),"")</f>
        <v>Y</v>
      </c>
      <c r="J58" s="25" t="str">
        <f>IFERROR(VLOOKUP(N58,[1]Context!$E$5:$G$37,3),"")</f>
        <v/>
      </c>
      <c r="K58" s="25" t="str">
        <f>IFERROR(VLOOKUP(O58,[1]Context!$E$5:$G$37,3),"")</f>
        <v/>
      </c>
      <c r="L58" s="25"/>
      <c r="M58" s="19" t="s">
        <v>60</v>
      </c>
      <c r="N58" s="19"/>
      <c r="O58" s="19"/>
    </row>
    <row r="59" spans="1:20" s="27" customFormat="1" ht="30" customHeight="1" x14ac:dyDescent="0.3">
      <c r="A59" s="18" t="s">
        <v>117</v>
      </c>
      <c r="B59" s="19"/>
      <c r="C59" s="20"/>
      <c r="D59" s="21" t="s">
        <v>118</v>
      </c>
      <c r="E59" s="22"/>
      <c r="F59" s="23"/>
      <c r="G59" s="32"/>
      <c r="H59" s="20">
        <v>0</v>
      </c>
      <c r="I59" s="25" t="str">
        <f>IFERROR(VLOOKUP(M59,[1]Context!$E$5:$G$37,3),"")</f>
        <v/>
      </c>
      <c r="J59" s="25" t="str">
        <f>IFERROR(VLOOKUP(N59,[1]Context!$E$5:$G$37,3),"")</f>
        <v/>
      </c>
      <c r="K59" s="25" t="str">
        <f>IFERROR(VLOOKUP(O59,[1]Context!$E$5:$G$37,3),"")</f>
        <v/>
      </c>
      <c r="L59" s="20"/>
      <c r="M59" s="26"/>
      <c r="N59" s="26"/>
      <c r="O59" s="26"/>
      <c r="Q59" s="1" t="s">
        <v>440</v>
      </c>
      <c r="R59" s="1" t="s">
        <v>440</v>
      </c>
      <c r="S59" s="1" t="s">
        <v>440</v>
      </c>
      <c r="T59" s="1" t="s">
        <v>440</v>
      </c>
    </row>
    <row r="60" spans="1:20" ht="30" customHeight="1" x14ac:dyDescent="0.3">
      <c r="A60" s="28"/>
      <c r="B60" s="19"/>
      <c r="C60" s="25"/>
      <c r="D60" s="29" t="s">
        <v>119</v>
      </c>
      <c r="E60" s="30"/>
      <c r="F60" s="31"/>
      <c r="G60" s="32"/>
      <c r="H60" s="20">
        <v>0</v>
      </c>
      <c r="I60" s="25" t="str">
        <f>IFERROR(VLOOKUP(M60,[1]Context!$E$5:$G$37,3),"")</f>
        <v/>
      </c>
      <c r="J60" s="25" t="str">
        <f>IFERROR(VLOOKUP(N60,[1]Context!$E$5:$G$37,3),"")</f>
        <v/>
      </c>
      <c r="K60" s="25" t="str">
        <f>IFERROR(VLOOKUP(O60,[1]Context!$E$5:$G$37,3),"")</f>
        <v/>
      </c>
      <c r="L60" s="20"/>
      <c r="M60" s="19"/>
      <c r="N60" s="19"/>
      <c r="O60" s="19"/>
      <c r="Q60" s="1" t="s">
        <v>440</v>
      </c>
      <c r="R60" s="1" t="s">
        <v>440</v>
      </c>
      <c r="S60" s="1" t="s">
        <v>440</v>
      </c>
      <c r="T60" s="1" t="s">
        <v>440</v>
      </c>
    </row>
    <row r="61" spans="1:20" ht="39.75" hidden="1" customHeight="1" x14ac:dyDescent="0.3">
      <c r="A61" s="28">
        <v>34</v>
      </c>
      <c r="B61" s="33" t="s">
        <v>120</v>
      </c>
      <c r="C61" s="38" t="s">
        <v>121</v>
      </c>
      <c r="D61" s="35" t="s">
        <v>122</v>
      </c>
      <c r="E61" s="36" t="str">
        <f>IF(G61="NVT",[1]DropdownAntwoord!A$3,"")</f>
        <v/>
      </c>
      <c r="F61" s="37"/>
      <c r="G61" s="32"/>
      <c r="H61" s="20">
        <v>0</v>
      </c>
      <c r="I61" s="25" t="str">
        <f>IFERROR(VLOOKUP(M61,[1]Context!$E$5:$G$37,3),"")</f>
        <v/>
      </c>
      <c r="J61" s="25" t="str">
        <f>IFERROR(VLOOKUP(N61,[1]Context!$E$5:$G$37,3),"")</f>
        <v/>
      </c>
      <c r="K61" s="25" t="str">
        <f>IFERROR(VLOOKUP(O61,[1]Context!$E$5:$G$37,3),"")</f>
        <v/>
      </c>
      <c r="L61" s="20"/>
      <c r="M61" s="39"/>
      <c r="N61" s="19"/>
      <c r="O61" s="19"/>
    </row>
    <row r="62" spans="1:20" ht="60.75" hidden="1" customHeight="1" x14ac:dyDescent="0.3">
      <c r="A62" s="28">
        <v>35</v>
      </c>
      <c r="B62" s="33" t="s">
        <v>120</v>
      </c>
      <c r="C62" s="38" t="s">
        <v>123</v>
      </c>
      <c r="D62" s="35" t="s">
        <v>124</v>
      </c>
      <c r="E62" s="36" t="str">
        <f>IF(G62="NVT",[1]DropdownAntwoord!A$3,"")</f>
        <v/>
      </c>
      <c r="F62" s="37"/>
      <c r="G62" s="32"/>
      <c r="H62" s="20">
        <v>0</v>
      </c>
      <c r="I62" s="25" t="str">
        <f>IFERROR(VLOOKUP(M62,[1]Context!$E$5:$G$37,3),"")</f>
        <v/>
      </c>
      <c r="J62" s="25" t="str">
        <f>IFERROR(VLOOKUP(N62,[1]Context!$E$5:$G$37,3),"")</f>
        <v/>
      </c>
      <c r="K62" s="25" t="str">
        <f>IFERROR(VLOOKUP(O62,[1]Context!$E$5:$G$37,3),"")</f>
        <v/>
      </c>
      <c r="L62" s="20"/>
      <c r="M62" s="39"/>
      <c r="N62" s="19"/>
      <c r="O62" s="19"/>
    </row>
    <row r="63" spans="1:20" ht="50.1" hidden="1" customHeight="1" x14ac:dyDescent="0.3">
      <c r="A63" s="28">
        <v>36</v>
      </c>
      <c r="B63" s="33" t="s">
        <v>120</v>
      </c>
      <c r="C63" s="38" t="s">
        <v>125</v>
      </c>
      <c r="D63" s="35" t="s">
        <v>126</v>
      </c>
      <c r="E63" s="36" t="str">
        <f>IF(G63="NVT",[1]DropdownAntwoord!A$3,"")</f>
        <v/>
      </c>
      <c r="F63" s="37"/>
      <c r="G63" s="32"/>
      <c r="H63" s="20">
        <v>0</v>
      </c>
      <c r="I63" s="25" t="str">
        <f>IFERROR(VLOOKUP(M63,[1]Context!$E$5:$G$37,3),"")</f>
        <v/>
      </c>
      <c r="J63" s="25" t="str">
        <f>IFERROR(VLOOKUP(N63,[1]Context!$E$5:$G$37,3),"")</f>
        <v/>
      </c>
      <c r="K63" s="25" t="str">
        <f>IFERROR(VLOOKUP(O63,[1]Context!$E$5:$G$37,3),"")</f>
        <v/>
      </c>
      <c r="L63" s="20"/>
      <c r="M63" s="39"/>
      <c r="N63" s="19"/>
      <c r="O63" s="19"/>
    </row>
    <row r="64" spans="1:20" ht="50.1" hidden="1" customHeight="1" x14ac:dyDescent="0.3">
      <c r="A64" s="28">
        <v>37</v>
      </c>
      <c r="B64" s="33" t="s">
        <v>120</v>
      </c>
      <c r="C64" s="38" t="s">
        <v>127</v>
      </c>
      <c r="D64" s="35" t="s">
        <v>128</v>
      </c>
      <c r="E64" s="36" t="str">
        <f>IF(G64="NVT",[1]DropdownAntwoord!A$3,"")</f>
        <v/>
      </c>
      <c r="F64" s="37"/>
      <c r="G64" s="32"/>
      <c r="H64" s="20">
        <v>0</v>
      </c>
      <c r="I64" s="25" t="str">
        <f>IFERROR(VLOOKUP(M64,[1]Context!$E$5:$G$37,3),"")</f>
        <v/>
      </c>
      <c r="J64" s="25" t="str">
        <f>IFERROR(VLOOKUP(N64,[1]Context!$E$5:$G$37,3),"")</f>
        <v/>
      </c>
      <c r="K64" s="25" t="str">
        <f>IFERROR(VLOOKUP(O64,[1]Context!$E$5:$G$37,3),"")</f>
        <v/>
      </c>
      <c r="L64" s="20"/>
      <c r="M64" s="39"/>
      <c r="N64" s="19"/>
      <c r="O64" s="19"/>
    </row>
    <row r="65" spans="1:20" ht="51" hidden="1" customHeight="1" x14ac:dyDescent="0.3">
      <c r="A65" s="28">
        <v>38</v>
      </c>
      <c r="B65" s="33" t="s">
        <v>129</v>
      </c>
      <c r="C65" s="38" t="s">
        <v>130</v>
      </c>
      <c r="D65" s="35" t="s">
        <v>131</v>
      </c>
      <c r="E65" s="36" t="str">
        <f>IF(G65="NVT",[1]DropdownAntwoord!A$3,"")</f>
        <v/>
      </c>
      <c r="F65" s="37"/>
      <c r="G65" s="32"/>
      <c r="H65" s="25">
        <v>0</v>
      </c>
      <c r="I65" s="25" t="str">
        <f>IFERROR(VLOOKUP(M65,[1]Context!$E$5:$G$37,3),"")</f>
        <v/>
      </c>
      <c r="J65" s="25" t="str">
        <f>IFERROR(VLOOKUP(N65,[1]Context!$E$5:$G$37,3),"")</f>
        <v/>
      </c>
      <c r="K65" s="25" t="str">
        <f>IFERROR(VLOOKUP(O65,[1]Context!$E$5:$G$37,3),"")</f>
        <v/>
      </c>
      <c r="L65" s="25"/>
      <c r="M65" s="39"/>
      <c r="N65" s="19"/>
      <c r="O65" s="19"/>
      <c r="R65" s="1" t="s">
        <v>439</v>
      </c>
      <c r="S65" s="1" t="s">
        <v>439</v>
      </c>
    </row>
    <row r="66" spans="1:20" ht="76.5" customHeight="1" x14ac:dyDescent="0.3">
      <c r="A66" s="28">
        <v>39</v>
      </c>
      <c r="B66" s="33" t="s">
        <v>132</v>
      </c>
      <c r="C66" s="38" t="s">
        <v>133</v>
      </c>
      <c r="D66" s="35" t="s">
        <v>134</v>
      </c>
      <c r="E66" s="36"/>
      <c r="F66" s="37"/>
      <c r="G66" s="32"/>
      <c r="H66" s="25">
        <v>0</v>
      </c>
      <c r="I66" s="25" t="str">
        <f>IFERROR(VLOOKUP(M66,[1]Context!$E$5:$G$37,3),"")</f>
        <v/>
      </c>
      <c r="J66" s="25" t="str">
        <f>IFERROR(VLOOKUP(N66,[1]Context!$E$5:$G$37,3),"")</f>
        <v/>
      </c>
      <c r="K66" s="25" t="str">
        <f>IFERROR(VLOOKUP(O66,[1]Context!$E$5:$G$37,3),"")</f>
        <v/>
      </c>
      <c r="L66" s="25"/>
      <c r="M66" s="39"/>
      <c r="N66" s="19"/>
      <c r="O66" s="19"/>
      <c r="Q66" s="1" t="s">
        <v>439</v>
      </c>
      <c r="R66" s="1" t="s">
        <v>439</v>
      </c>
      <c r="S66" s="1" t="s">
        <v>439</v>
      </c>
      <c r="T66" s="1" t="s">
        <v>439</v>
      </c>
    </row>
    <row r="67" spans="1:20" ht="50.1" hidden="1" customHeight="1" x14ac:dyDescent="0.3">
      <c r="A67" s="28">
        <v>40</v>
      </c>
      <c r="B67" s="33" t="s">
        <v>132</v>
      </c>
      <c r="C67" s="38" t="s">
        <v>135</v>
      </c>
      <c r="D67" s="35" t="s">
        <v>136</v>
      </c>
      <c r="E67" s="36" t="str">
        <f>IF(G67="NVT",[1]DropdownAntwoord!A$3,"")</f>
        <v/>
      </c>
      <c r="F67" s="37"/>
      <c r="G67" s="32"/>
      <c r="H67" s="25">
        <v>0</v>
      </c>
      <c r="I67" s="25" t="str">
        <f>IFERROR(VLOOKUP(M67,[1]Context!$E$5:$G$37,3),"")</f>
        <v/>
      </c>
      <c r="J67" s="25" t="str">
        <f>IFERROR(VLOOKUP(N67,[1]Context!$E$5:$G$37,3),"")</f>
        <v/>
      </c>
      <c r="K67" s="25" t="str">
        <f>IFERROR(VLOOKUP(O67,[1]Context!$E$5:$G$37,3),"")</f>
        <v/>
      </c>
      <c r="L67" s="25"/>
      <c r="M67" s="39"/>
      <c r="N67" s="19"/>
      <c r="O67" s="19"/>
    </row>
    <row r="68" spans="1:20" ht="30" customHeight="1" x14ac:dyDescent="0.3">
      <c r="A68" s="28"/>
      <c r="B68" s="19"/>
      <c r="C68" s="25"/>
      <c r="D68" s="29" t="s">
        <v>137</v>
      </c>
      <c r="E68" s="30"/>
      <c r="F68" s="31"/>
      <c r="G68" s="32"/>
      <c r="H68" s="20">
        <v>0</v>
      </c>
      <c r="I68" s="25" t="str">
        <f>IFERROR(VLOOKUP(M68,[1]Context!$E$5:$G$37,3),"")</f>
        <v/>
      </c>
      <c r="J68" s="25" t="str">
        <f>IFERROR(VLOOKUP(N68,[1]Context!$E$5:$G$37,3),"")</f>
        <v/>
      </c>
      <c r="K68" s="25" t="str">
        <f>IFERROR(VLOOKUP(O68,[1]Context!$E$5:$G$37,3),"")</f>
        <v/>
      </c>
      <c r="L68" s="20"/>
      <c r="M68" s="19"/>
      <c r="N68" s="19"/>
      <c r="O68" s="19"/>
      <c r="Q68" s="1" t="s">
        <v>440</v>
      </c>
      <c r="R68" s="1" t="s">
        <v>440</v>
      </c>
      <c r="S68" s="1" t="s">
        <v>440</v>
      </c>
      <c r="T68" s="1" t="s">
        <v>440</v>
      </c>
    </row>
    <row r="69" spans="1:20" ht="50.1" hidden="1" customHeight="1" x14ac:dyDescent="0.3">
      <c r="A69" s="28">
        <v>41</v>
      </c>
      <c r="B69" s="33" t="s">
        <v>138</v>
      </c>
      <c r="C69" s="38" t="s">
        <v>139</v>
      </c>
      <c r="D69" s="35" t="s">
        <v>140</v>
      </c>
      <c r="E69" s="36" t="str">
        <f>IF(G69="NVT",[1]DropdownAntwoord!A$3,"")</f>
        <v/>
      </c>
      <c r="F69" s="37"/>
      <c r="G69" s="32"/>
      <c r="H69" s="20">
        <v>0</v>
      </c>
      <c r="I69" s="25" t="str">
        <f>IFERROR(VLOOKUP(M69,[1]Context!$E$5:$G$37,3),"")</f>
        <v/>
      </c>
      <c r="J69" s="25" t="str">
        <f>IFERROR(VLOOKUP(N69,[1]Context!$E$5:$G$37,3),"")</f>
        <v/>
      </c>
      <c r="K69" s="25" t="str">
        <f>IFERROR(VLOOKUP(O69,[1]Context!$E$5:$G$37,3),"")</f>
        <v/>
      </c>
      <c r="L69" s="20"/>
      <c r="M69" s="39"/>
      <c r="N69" s="19"/>
      <c r="O69" s="19"/>
    </row>
    <row r="70" spans="1:20" ht="50.1" customHeight="1" x14ac:dyDescent="0.3">
      <c r="A70" s="28">
        <v>42</v>
      </c>
      <c r="B70" s="33" t="s">
        <v>120</v>
      </c>
      <c r="C70" s="38" t="s">
        <v>141</v>
      </c>
      <c r="D70" s="35" t="s">
        <v>142</v>
      </c>
      <c r="E70" s="36"/>
      <c r="F70" s="37"/>
      <c r="G70" s="32"/>
      <c r="H70" s="20">
        <v>0</v>
      </c>
      <c r="I70" s="25" t="str">
        <f>IFERROR(VLOOKUP(M70,[1]Context!$E$5:$G$37,3),"")</f>
        <v/>
      </c>
      <c r="J70" s="25" t="str">
        <f>IFERROR(VLOOKUP(N70,[1]Context!$E$5:$G$37,3),"")</f>
        <v/>
      </c>
      <c r="K70" s="25" t="str">
        <f>IFERROR(VLOOKUP(O70,[1]Context!$E$5:$G$37,3),"")</f>
        <v/>
      </c>
      <c r="L70" s="20"/>
      <c r="M70" s="39"/>
      <c r="N70" s="19"/>
      <c r="O70" s="19"/>
      <c r="Q70" s="1" t="s">
        <v>439</v>
      </c>
      <c r="R70" s="1" t="s">
        <v>439</v>
      </c>
      <c r="S70" s="1" t="s">
        <v>439</v>
      </c>
    </row>
    <row r="71" spans="1:20" ht="68.25" hidden="1" customHeight="1" x14ac:dyDescent="0.3">
      <c r="A71" s="28">
        <v>43</v>
      </c>
      <c r="B71" s="33" t="s">
        <v>143</v>
      </c>
      <c r="C71" s="38" t="s">
        <v>144</v>
      </c>
      <c r="D71" s="35" t="s">
        <v>145</v>
      </c>
      <c r="E71" s="36" t="str">
        <f>IF(G71="NVT",[1]DropdownAntwoord!A$3,"")</f>
        <v/>
      </c>
      <c r="F71" s="37"/>
      <c r="G71" s="32"/>
      <c r="H71" s="20">
        <v>0</v>
      </c>
      <c r="I71" s="25" t="str">
        <f>IFERROR(VLOOKUP(M71,[1]Context!$E$5:$G$37,3),"")</f>
        <v/>
      </c>
      <c r="J71" s="25" t="str">
        <f>IFERROR(VLOOKUP(N71,[1]Context!$E$5:$G$37,3),"")</f>
        <v/>
      </c>
      <c r="K71" s="25" t="str">
        <f>IFERROR(VLOOKUP(O71,[1]Context!$E$5:$G$37,3),"")</f>
        <v/>
      </c>
      <c r="L71" s="20"/>
      <c r="M71" s="39"/>
      <c r="N71" s="19"/>
      <c r="O71" s="19"/>
      <c r="R71" s="1" t="s">
        <v>439</v>
      </c>
      <c r="S71" s="1" t="s">
        <v>439</v>
      </c>
    </row>
    <row r="72" spans="1:20" ht="50.1" customHeight="1" x14ac:dyDescent="0.3">
      <c r="A72" s="28">
        <v>44</v>
      </c>
      <c r="B72" s="33" t="s">
        <v>146</v>
      </c>
      <c r="C72" s="38" t="s">
        <v>147</v>
      </c>
      <c r="D72" s="35" t="s">
        <v>148</v>
      </c>
      <c r="E72" s="36"/>
      <c r="F72" s="37"/>
      <c r="G72" s="32"/>
      <c r="H72" s="25">
        <v>0</v>
      </c>
      <c r="I72" s="25" t="str">
        <f>IFERROR(VLOOKUP(M72,[1]Context!$E$5:$G$37,3),"")</f>
        <v/>
      </c>
      <c r="J72" s="25" t="str">
        <f>IFERROR(VLOOKUP(N72,[1]Context!$E$5:$G$37,3),"")</f>
        <v/>
      </c>
      <c r="K72" s="25" t="str">
        <f>IFERROR(VLOOKUP(O72,[1]Context!$E$5:$G$37,3),"")</f>
        <v/>
      </c>
      <c r="L72" s="25"/>
      <c r="M72" s="39"/>
      <c r="N72" s="19"/>
      <c r="O72" s="19"/>
      <c r="Q72" s="1" t="s">
        <v>439</v>
      </c>
      <c r="R72" s="1" t="s">
        <v>439</v>
      </c>
      <c r="S72" s="1" t="s">
        <v>439</v>
      </c>
      <c r="T72" s="1" t="s">
        <v>439</v>
      </c>
    </row>
    <row r="73" spans="1:20" ht="50.1" customHeight="1" x14ac:dyDescent="0.3">
      <c r="A73" s="28">
        <v>45</v>
      </c>
      <c r="B73" s="33" t="s">
        <v>149</v>
      </c>
      <c r="C73" s="38" t="s">
        <v>150</v>
      </c>
      <c r="D73" s="35" t="s">
        <v>151</v>
      </c>
      <c r="E73" s="36"/>
      <c r="F73" s="37"/>
      <c r="G73" s="32"/>
      <c r="H73" s="25">
        <v>0</v>
      </c>
      <c r="I73" s="25" t="str">
        <f>IFERROR(VLOOKUP(M73,[1]Context!$E$5:$G$37,3),"")</f>
        <v/>
      </c>
      <c r="J73" s="25" t="str">
        <f>IFERROR(VLOOKUP(N73,[1]Context!$E$5:$G$37,3),"")</f>
        <v/>
      </c>
      <c r="K73" s="25" t="str">
        <f>IFERROR(VLOOKUP(O73,[1]Context!$E$5:$G$37,3),"")</f>
        <v/>
      </c>
      <c r="L73" s="25"/>
      <c r="M73" s="39"/>
      <c r="N73" s="19"/>
      <c r="O73" s="19"/>
      <c r="Q73" s="1" t="s">
        <v>439</v>
      </c>
      <c r="R73" s="1" t="s">
        <v>439</v>
      </c>
      <c r="S73" s="1" t="s">
        <v>439</v>
      </c>
      <c r="T73" s="1" t="s">
        <v>439</v>
      </c>
    </row>
    <row r="74" spans="1:20" ht="50.1" customHeight="1" x14ac:dyDescent="0.3">
      <c r="A74" s="28">
        <v>46</v>
      </c>
      <c r="B74" s="33" t="s">
        <v>132</v>
      </c>
      <c r="C74" s="38" t="s">
        <v>152</v>
      </c>
      <c r="D74" s="35" t="s">
        <v>153</v>
      </c>
      <c r="E74" s="36"/>
      <c r="F74" s="37"/>
      <c r="G74" s="32"/>
      <c r="H74" s="25">
        <v>0</v>
      </c>
      <c r="I74" s="25" t="str">
        <f>IFERROR(VLOOKUP(M74,[1]Context!$E$5:$G$37,3),"")</f>
        <v/>
      </c>
      <c r="J74" s="25" t="str">
        <f>IFERROR(VLOOKUP(N74,[1]Context!$E$5:$G$37,3),"")</f>
        <v/>
      </c>
      <c r="K74" s="25" t="str">
        <f>IFERROR(VLOOKUP(O74,[1]Context!$E$5:$G$37,3),"")</f>
        <v/>
      </c>
      <c r="L74" s="25"/>
      <c r="M74" s="39"/>
      <c r="N74" s="19"/>
      <c r="O74" s="19"/>
      <c r="Q74" s="1" t="s">
        <v>439</v>
      </c>
      <c r="R74" s="1" t="s">
        <v>439</v>
      </c>
      <c r="S74" s="1" t="s">
        <v>439</v>
      </c>
      <c r="T74" s="1" t="s">
        <v>439</v>
      </c>
    </row>
    <row r="75" spans="1:20" ht="30" hidden="1" customHeight="1" x14ac:dyDescent="0.3">
      <c r="A75" s="28"/>
      <c r="B75" s="19"/>
      <c r="C75" s="25"/>
      <c r="D75" s="29" t="s">
        <v>157</v>
      </c>
      <c r="E75" s="30"/>
      <c r="F75" s="31"/>
      <c r="G75" s="32"/>
      <c r="H75" s="25">
        <v>0</v>
      </c>
      <c r="I75" s="25" t="str">
        <f>IFERROR(VLOOKUP(M75,[1]Context!$E$5:$G$37,3),"")</f>
        <v/>
      </c>
      <c r="J75" s="25" t="str">
        <f>IFERROR(VLOOKUP(N75,[1]Context!$E$5:$G$37,3),"")</f>
        <v/>
      </c>
      <c r="K75" s="25" t="str">
        <f>IFERROR(VLOOKUP(O75,[1]Context!$E$5:$G$37,3),"")</f>
        <v/>
      </c>
      <c r="L75" s="25"/>
      <c r="M75" s="19"/>
      <c r="N75" s="19"/>
      <c r="O75" s="19"/>
    </row>
    <row r="76" spans="1:20" ht="50.1" hidden="1" customHeight="1" x14ac:dyDescent="0.3">
      <c r="A76" s="28">
        <v>47</v>
      </c>
      <c r="B76" s="33" t="s">
        <v>76</v>
      </c>
      <c r="C76" s="38" t="s">
        <v>158</v>
      </c>
      <c r="D76" s="35" t="s">
        <v>159</v>
      </c>
      <c r="E76" s="36" t="str">
        <f>IF(G76="NVT",[1]DropdownAntwoord!A$3,"")</f>
        <v/>
      </c>
      <c r="F76" s="37"/>
      <c r="G76" s="32" t="str">
        <f>IF(I76="Y","","NVT")</f>
        <v/>
      </c>
      <c r="H76" s="20">
        <v>1</v>
      </c>
      <c r="I76" s="25" t="str">
        <f>IFERROR(VLOOKUP(M76,[1]Context!$E$5:$G$37,3),"")</f>
        <v>Y</v>
      </c>
      <c r="J76" s="25" t="str">
        <f>IFERROR(VLOOKUP(N76,[1]Context!$E$5:$G$37,3),"")</f>
        <v/>
      </c>
      <c r="K76" s="25" t="str">
        <f>IFERROR(VLOOKUP(O76,[1]Context!$E$5:$G$37,3),"")</f>
        <v/>
      </c>
      <c r="L76" s="20"/>
      <c r="M76" s="39" t="s">
        <v>156</v>
      </c>
      <c r="N76" s="19"/>
      <c r="O76" s="19"/>
    </row>
    <row r="77" spans="1:20" ht="50.1" hidden="1" customHeight="1" x14ac:dyDescent="0.3">
      <c r="A77" s="28">
        <v>48</v>
      </c>
      <c r="B77" s="33" t="s">
        <v>76</v>
      </c>
      <c r="C77" s="38" t="s">
        <v>160</v>
      </c>
      <c r="D77" s="35" t="s">
        <v>161</v>
      </c>
      <c r="E77" s="36" t="str">
        <f>IF(G77="NVT",[1]DropdownAntwoord!A$3,"")</f>
        <v/>
      </c>
      <c r="F77" s="37"/>
      <c r="G77" s="32" t="str">
        <f>IF(I77="Y","","NVT")</f>
        <v/>
      </c>
      <c r="H77" s="25">
        <v>1</v>
      </c>
      <c r="I77" s="25" t="str">
        <f>IFERROR(VLOOKUP(M77,[1]Context!$E$5:$G$37,3),"")</f>
        <v>Y</v>
      </c>
      <c r="J77" s="25" t="str">
        <f>IFERROR(VLOOKUP(N77,[1]Context!$E$5:$G$37,3),"")</f>
        <v/>
      </c>
      <c r="K77" s="25" t="str">
        <f>IFERROR(VLOOKUP(O77,[1]Context!$E$5:$G$37,3),"")</f>
        <v/>
      </c>
      <c r="L77" s="25"/>
      <c r="M77" s="39" t="s">
        <v>156</v>
      </c>
      <c r="N77" s="19"/>
      <c r="O77" s="19"/>
    </row>
    <row r="78" spans="1:20" ht="50.1" hidden="1" customHeight="1" x14ac:dyDescent="0.3">
      <c r="A78" s="28">
        <v>49</v>
      </c>
      <c r="B78" s="33" t="s">
        <v>76</v>
      </c>
      <c r="C78" s="38" t="s">
        <v>162</v>
      </c>
      <c r="D78" s="35" t="s">
        <v>163</v>
      </c>
      <c r="E78" s="36" t="str">
        <f>IF(G78="NVT",[1]DropdownAntwoord!A$3,"")</f>
        <v/>
      </c>
      <c r="F78" s="37"/>
      <c r="G78" s="32" t="str">
        <f>IF(I78="Y","","NVT")</f>
        <v/>
      </c>
      <c r="H78" s="20">
        <v>1</v>
      </c>
      <c r="I78" s="25" t="str">
        <f>IFERROR(VLOOKUP(M78,[1]Context!$E$5:$G$37,3),"")</f>
        <v>Y</v>
      </c>
      <c r="J78" s="25" t="str">
        <f>IFERROR(VLOOKUP(N78,[1]Context!$E$5:$G$37,3),"")</f>
        <v/>
      </c>
      <c r="K78" s="25" t="str">
        <f>IFERROR(VLOOKUP(O78,[1]Context!$E$5:$G$37,3),"")</f>
        <v/>
      </c>
      <c r="L78" s="20"/>
      <c r="M78" s="39" t="s">
        <v>156</v>
      </c>
      <c r="N78" s="19"/>
      <c r="O78" s="19"/>
    </row>
    <row r="79" spans="1:20" ht="50.1" hidden="1" customHeight="1" x14ac:dyDescent="0.3">
      <c r="A79" s="28">
        <v>50</v>
      </c>
      <c r="B79" s="33" t="s">
        <v>76</v>
      </c>
      <c r="C79" s="38" t="s">
        <v>164</v>
      </c>
      <c r="D79" s="35" t="s">
        <v>165</v>
      </c>
      <c r="E79" s="36" t="str">
        <f>IF(G79="NVT",[1]DropdownAntwoord!A$3,"")</f>
        <v/>
      </c>
      <c r="F79" s="37"/>
      <c r="G79" s="32" t="str">
        <f>IF(I79="Y","","NVT")</f>
        <v/>
      </c>
      <c r="H79" s="20">
        <v>1</v>
      </c>
      <c r="I79" s="25" t="str">
        <f>IFERROR(VLOOKUP(M79,[1]Context!$E$5:$G$37,3),"")</f>
        <v>Y</v>
      </c>
      <c r="J79" s="25" t="str">
        <f>IFERROR(VLOOKUP(N79,[1]Context!$E$5:$G$37,3),"")</f>
        <v/>
      </c>
      <c r="K79" s="25" t="str">
        <f>IFERROR(VLOOKUP(O79,[1]Context!$E$5:$G$37,3),"")</f>
        <v/>
      </c>
      <c r="L79" s="20"/>
      <c r="M79" s="39" t="s">
        <v>156</v>
      </c>
      <c r="N79" s="19"/>
      <c r="O79" s="19"/>
    </row>
    <row r="80" spans="1:20" ht="63.75" hidden="1" customHeight="1" x14ac:dyDescent="0.3">
      <c r="A80" s="28">
        <v>51</v>
      </c>
      <c r="B80" s="33" t="s">
        <v>76</v>
      </c>
      <c r="C80" s="38" t="s">
        <v>168</v>
      </c>
      <c r="D80" s="35" t="s">
        <v>169</v>
      </c>
      <c r="E80" s="36" t="str">
        <f>IF(G80="NVT",[1]DropdownAntwoord!A$3,"")</f>
        <v/>
      </c>
      <c r="F80" s="37"/>
      <c r="G80" s="32" t="str">
        <f>IF(AND(I80="N",J80="N"),"NVT","")</f>
        <v/>
      </c>
      <c r="H80" s="20">
        <v>2</v>
      </c>
      <c r="I80" s="25" t="str">
        <f>IFERROR(VLOOKUP(M80,[1]Context!$E$5:$G$37,3),"")</f>
        <v>Y</v>
      </c>
      <c r="J80" s="25" t="str">
        <f>IFERROR(VLOOKUP(N80,[1]Context!$E$5:$G$37,3),"")</f>
        <v>Y</v>
      </c>
      <c r="K80" s="25" t="str">
        <f>IFERROR(VLOOKUP(O80,[1]Context!$E$5:$G$37,3),"")</f>
        <v/>
      </c>
      <c r="L80" s="20"/>
      <c r="M80" s="39" t="s">
        <v>156</v>
      </c>
      <c r="N80" s="19" t="s">
        <v>167</v>
      </c>
      <c r="O80" s="19"/>
      <c r="R80" s="1" t="s">
        <v>439</v>
      </c>
      <c r="S80" s="1" t="s">
        <v>439</v>
      </c>
      <c r="T80" s="1" t="s">
        <v>439</v>
      </c>
    </row>
    <row r="81" spans="1:20" ht="50.1" hidden="1" customHeight="1" x14ac:dyDescent="0.3">
      <c r="A81" s="28">
        <v>52</v>
      </c>
      <c r="B81" s="33" t="s">
        <v>76</v>
      </c>
      <c r="C81" s="38" t="s">
        <v>164</v>
      </c>
      <c r="D81" s="35" t="s">
        <v>170</v>
      </c>
      <c r="E81" s="36" t="str">
        <f>IF(G81="NVT",[1]DropdownAntwoord!A$3,"")</f>
        <v/>
      </c>
      <c r="F81" s="37"/>
      <c r="G81" s="32" t="str">
        <f>IF(AND(I81="N",J81="N"),"NVT","")</f>
        <v/>
      </c>
      <c r="H81" s="25">
        <v>2</v>
      </c>
      <c r="I81" s="25" t="str">
        <f>IFERROR(VLOOKUP(M81,[1]Context!$E$5:$G$37,3),"")</f>
        <v>Y</v>
      </c>
      <c r="J81" s="25" t="str">
        <f>IFERROR(VLOOKUP(N81,[1]Context!$E$5:$G$37,3),"")</f>
        <v>Y</v>
      </c>
      <c r="K81" s="25" t="str">
        <f>IFERROR(VLOOKUP(O81,[1]Context!$E$5:$G$37,3),"")</f>
        <v/>
      </c>
      <c r="L81" s="25"/>
      <c r="M81" s="39" t="s">
        <v>156</v>
      </c>
      <c r="N81" s="19" t="s">
        <v>167</v>
      </c>
      <c r="O81" s="19"/>
    </row>
    <row r="82" spans="1:20" ht="50.1" hidden="1" customHeight="1" x14ac:dyDescent="0.3">
      <c r="A82" s="28">
        <v>53</v>
      </c>
      <c r="B82" s="33" t="s">
        <v>76</v>
      </c>
      <c r="C82" s="38" t="s">
        <v>171</v>
      </c>
      <c r="D82" s="35" t="s">
        <v>172</v>
      </c>
      <c r="E82" s="36" t="str">
        <f>IF(G82="NVT",[1]DropdownAntwoord!A$3,"")</f>
        <v/>
      </c>
      <c r="F82" s="37"/>
      <c r="G82" s="32" t="str">
        <f>IF(AND(I82="N",J82="N"),"NVT","")</f>
        <v/>
      </c>
      <c r="H82" s="20">
        <v>2</v>
      </c>
      <c r="I82" s="25" t="str">
        <f>IFERROR(VLOOKUP(M82,[1]Context!$E$5:$G$37,3),"")</f>
        <v>Y</v>
      </c>
      <c r="J82" s="25" t="str">
        <f>IFERROR(VLOOKUP(N82,[1]Context!$E$5:$G$37,3),"")</f>
        <v>Y</v>
      </c>
      <c r="K82" s="25" t="str">
        <f>IFERROR(VLOOKUP(O82,[1]Context!$E$5:$G$37,3),"")</f>
        <v/>
      </c>
      <c r="L82" s="20"/>
      <c r="M82" s="39" t="s">
        <v>156</v>
      </c>
      <c r="N82" s="19" t="s">
        <v>167</v>
      </c>
      <c r="O82" s="19"/>
    </row>
    <row r="83" spans="1:20" ht="50.1" hidden="1" customHeight="1" x14ac:dyDescent="0.3">
      <c r="A83" s="28">
        <v>54</v>
      </c>
      <c r="B83" s="33" t="s">
        <v>76</v>
      </c>
      <c r="C83" s="38" t="s">
        <v>173</v>
      </c>
      <c r="D83" s="35" t="s">
        <v>174</v>
      </c>
      <c r="E83" s="36" t="str">
        <f>IF(G83="NVT",[1]DropdownAntwoord!A$3,"")</f>
        <v/>
      </c>
      <c r="F83" s="37"/>
      <c r="G83" s="32" t="str">
        <f>IF(AND(I83="N",J83="N"),"NVT","")</f>
        <v/>
      </c>
      <c r="H83" s="25">
        <v>2</v>
      </c>
      <c r="I83" s="25" t="str">
        <f>IFERROR(VLOOKUP(M83,[1]Context!$E$5:$G$37,3),"")</f>
        <v>Y</v>
      </c>
      <c r="J83" s="25" t="str">
        <f>IFERROR(VLOOKUP(N83,[1]Context!$E$5:$G$37,3),"")</f>
        <v>Y</v>
      </c>
      <c r="K83" s="25" t="str">
        <f>IFERROR(VLOOKUP(O83,[1]Context!$E$5:$G$37,3),"")</f>
        <v/>
      </c>
      <c r="L83" s="25"/>
      <c r="M83" s="39" t="s">
        <v>156</v>
      </c>
      <c r="N83" s="19" t="s">
        <v>167</v>
      </c>
      <c r="O83" s="19"/>
    </row>
    <row r="84" spans="1:20" s="27" customFormat="1" ht="69" x14ac:dyDescent="0.3">
      <c r="A84" s="18" t="s">
        <v>175</v>
      </c>
      <c r="B84" s="19"/>
      <c r="C84" s="20"/>
      <c r="D84" s="21" t="s">
        <v>176</v>
      </c>
      <c r="E84" s="22"/>
      <c r="F84" s="23"/>
      <c r="G84" s="32" t="str">
        <f>IF(I84="Y","","NVT")</f>
        <v/>
      </c>
      <c r="H84" s="20">
        <v>3</v>
      </c>
      <c r="I84" s="25" t="str">
        <f>IFERROR(VLOOKUP(M84,[1]Context!$E$5:$G$37,3),"")</f>
        <v>Y</v>
      </c>
      <c r="J84" s="25" t="str">
        <f>IFERROR(VLOOKUP(N84,[1]Context!$E$5:$G$37,3),"")</f>
        <v>Y</v>
      </c>
      <c r="K84" s="25" t="str">
        <f>IFERROR(VLOOKUP(O84,[1]Context!$E$5:$G$37,3),"")</f>
        <v>Y</v>
      </c>
      <c r="L84" s="20"/>
      <c r="M84" s="26" t="s">
        <v>177</v>
      </c>
      <c r="N84" s="26" t="s">
        <v>178</v>
      </c>
      <c r="O84" s="26" t="s">
        <v>179</v>
      </c>
      <c r="Q84" s="1" t="s">
        <v>440</v>
      </c>
      <c r="R84" s="1" t="s">
        <v>440</v>
      </c>
      <c r="S84" s="1" t="s">
        <v>440</v>
      </c>
      <c r="T84" s="1" t="s">
        <v>440</v>
      </c>
    </row>
    <row r="85" spans="1:20" ht="30" customHeight="1" x14ac:dyDescent="0.3">
      <c r="A85" s="28"/>
      <c r="B85" s="19"/>
      <c r="C85" s="25"/>
      <c r="D85" s="29" t="s">
        <v>180</v>
      </c>
      <c r="E85" s="30"/>
      <c r="F85" s="31"/>
      <c r="G85" s="32" t="str">
        <f>IF(I85="Y","","NVT")</f>
        <v>NVT</v>
      </c>
      <c r="H85" s="25"/>
      <c r="I85" s="25" t="str">
        <f>IFERROR(VLOOKUP(M85,[1]Context!$E$5:$G$37,3),"")</f>
        <v/>
      </c>
      <c r="J85" s="25" t="str">
        <f>IFERROR(VLOOKUP(N85,[1]Context!$E$5:$G$37,3),"")</f>
        <v/>
      </c>
      <c r="K85" s="25" t="str">
        <f>IFERROR(VLOOKUP(O85,[1]Context!$E$5:$G$37,3),"")</f>
        <v/>
      </c>
      <c r="L85" s="25"/>
      <c r="M85" s="19"/>
      <c r="N85" s="19"/>
      <c r="O85" s="19"/>
      <c r="P85" s="1">
        <f>COUNTBLANK(I85:K85)</f>
        <v>3</v>
      </c>
      <c r="Q85" s="1" t="s">
        <v>440</v>
      </c>
      <c r="R85" s="1" t="s">
        <v>440</v>
      </c>
      <c r="S85" s="1" t="s">
        <v>440</v>
      </c>
      <c r="T85" s="1" t="s">
        <v>440</v>
      </c>
    </row>
    <row r="86" spans="1:20" ht="58.5" hidden="1" customHeight="1" x14ac:dyDescent="0.3">
      <c r="A86" s="28">
        <v>55</v>
      </c>
      <c r="B86" s="33" t="s">
        <v>96</v>
      </c>
      <c r="C86" s="38" t="s">
        <v>181</v>
      </c>
      <c r="D86" s="35" t="s">
        <v>182</v>
      </c>
      <c r="E86" s="36" t="str">
        <f>IF(G86="NVT",[1]DropdownAntwoord!A$3,"")</f>
        <v/>
      </c>
      <c r="F86" s="37"/>
      <c r="G86" s="32" t="str">
        <f>IF(OR(COUNTIF(I86:K86,"Y")&gt;0,COUNTIF(I86:K86,"M")&gt;0),"","NVT")</f>
        <v/>
      </c>
      <c r="H86" s="20">
        <v>3</v>
      </c>
      <c r="I86" s="25" t="str">
        <f>IFERROR(VLOOKUP(M86,[1]Context!$E$5:$G$37,3),"")</f>
        <v>Y</v>
      </c>
      <c r="J86" s="25" t="str">
        <f>IFERROR(VLOOKUP(N86,[1]Context!$E$5:$G$37,3),"")</f>
        <v>Y</v>
      </c>
      <c r="K86" s="25" t="str">
        <f>IFERROR(VLOOKUP(O86,[1]Context!$E$5:$G$37,3),"")</f>
        <v>Y</v>
      </c>
      <c r="L86" s="20"/>
      <c r="M86" s="39" t="s">
        <v>177</v>
      </c>
      <c r="N86" s="19" t="s">
        <v>178</v>
      </c>
      <c r="O86" s="26" t="s">
        <v>179</v>
      </c>
      <c r="P86" s="1">
        <f>COUNTIF(I86:K86,"M")</f>
        <v>0</v>
      </c>
      <c r="R86" s="1" t="s">
        <v>439</v>
      </c>
      <c r="S86" s="1" t="s">
        <v>439</v>
      </c>
      <c r="T86" s="1" t="s">
        <v>439</v>
      </c>
    </row>
    <row r="87" spans="1:20" ht="81.75" hidden="1" customHeight="1" x14ac:dyDescent="0.3">
      <c r="A87" s="28">
        <v>56</v>
      </c>
      <c r="B87" s="33" t="s">
        <v>96</v>
      </c>
      <c r="C87" s="38" t="s">
        <v>183</v>
      </c>
      <c r="D87" s="35" t="s">
        <v>184</v>
      </c>
      <c r="E87" s="36" t="str">
        <f>IF(G87="NVT",[1]DropdownAntwoord!A$3,"")</f>
        <v/>
      </c>
      <c r="F87" s="37"/>
      <c r="G87" s="32" t="str">
        <f t="shared" ref="G87:G141" si="0">IF(OR(COUNTIF(I87:K87,"Y")&gt;0,COUNTIF(I87:K87,"M")&gt;0),"","NVT")</f>
        <v/>
      </c>
      <c r="H87" s="20">
        <v>3</v>
      </c>
      <c r="I87" s="25" t="str">
        <f>IFERROR(VLOOKUP(M87,[1]Context!$E$5:$G$37,3),"")</f>
        <v/>
      </c>
      <c r="J87" s="25" t="str">
        <f>IFERROR(VLOOKUP(N87,[1]Context!$E$5:$G$37,3),"")</f>
        <v>Y</v>
      </c>
      <c r="K87" s="25" t="str">
        <f>IFERROR(VLOOKUP(O87,[1]Context!$E$5:$G$37,3),"")</f>
        <v/>
      </c>
      <c r="L87" s="20"/>
      <c r="M87" s="39"/>
      <c r="N87" s="19" t="s">
        <v>178</v>
      </c>
      <c r="O87" s="26"/>
      <c r="R87" s="1" t="s">
        <v>439</v>
      </c>
      <c r="S87" s="1" t="s">
        <v>439</v>
      </c>
    </row>
    <row r="88" spans="1:20" ht="50.1" customHeight="1" x14ac:dyDescent="0.3">
      <c r="A88" s="28">
        <v>57</v>
      </c>
      <c r="B88" s="33" t="s">
        <v>96</v>
      </c>
      <c r="C88" s="38" t="s">
        <v>185</v>
      </c>
      <c r="D88" s="35" t="s">
        <v>186</v>
      </c>
      <c r="E88" s="36"/>
      <c r="F88" s="37"/>
      <c r="G88" s="32" t="str">
        <f t="shared" si="0"/>
        <v/>
      </c>
      <c r="H88" s="20">
        <v>3</v>
      </c>
      <c r="I88" s="25" t="str">
        <f>IFERROR(VLOOKUP(M88,[1]Context!$E$5:$G$37,3),"")</f>
        <v/>
      </c>
      <c r="J88" s="25" t="str">
        <f>IFERROR(VLOOKUP(N88,[1]Context!$E$5:$G$37,3),"")</f>
        <v>Y</v>
      </c>
      <c r="K88" s="25" t="str">
        <f>IFERROR(VLOOKUP(O88,[1]Context!$E$5:$G$37,3),"")</f>
        <v/>
      </c>
      <c r="L88" s="25"/>
      <c r="M88" s="39"/>
      <c r="N88" s="19" t="s">
        <v>178</v>
      </c>
      <c r="O88" s="26"/>
      <c r="Q88" s="1" t="s">
        <v>439</v>
      </c>
      <c r="R88" s="1" t="s">
        <v>439</v>
      </c>
      <c r="S88" s="1" t="s">
        <v>439</v>
      </c>
      <c r="T88" s="1" t="s">
        <v>439</v>
      </c>
    </row>
    <row r="89" spans="1:20" ht="30" customHeight="1" x14ac:dyDescent="0.3">
      <c r="A89" s="28"/>
      <c r="B89" s="19"/>
      <c r="C89" s="25"/>
      <c r="D89" s="29" t="s">
        <v>187</v>
      </c>
      <c r="E89" s="30"/>
      <c r="F89" s="31"/>
      <c r="G89" s="32"/>
      <c r="H89" s="20">
        <v>3</v>
      </c>
      <c r="I89" s="25" t="str">
        <f>IFERROR(VLOOKUP(M89,[1]Context!$E$5:$G$37,3),"")</f>
        <v/>
      </c>
      <c r="J89" s="25" t="str">
        <f>IFERROR(VLOOKUP(N89,[1]Context!$E$5:$G$37,3),"")</f>
        <v/>
      </c>
      <c r="K89" s="25" t="str">
        <f>IFERROR(VLOOKUP(O89,[1]Context!$E$5:$G$37,3),"")</f>
        <v/>
      </c>
      <c r="L89" s="25"/>
      <c r="M89" s="19"/>
      <c r="N89" s="19"/>
      <c r="O89" s="19"/>
      <c r="Q89" s="1" t="s">
        <v>440</v>
      </c>
      <c r="R89" s="1" t="s">
        <v>440</v>
      </c>
      <c r="S89" s="1" t="s">
        <v>440</v>
      </c>
      <c r="T89" s="1" t="s">
        <v>440</v>
      </c>
    </row>
    <row r="90" spans="1:20" ht="50.1" hidden="1" customHeight="1" x14ac:dyDescent="0.3">
      <c r="A90" s="28">
        <v>58</v>
      </c>
      <c r="B90" s="33" t="s">
        <v>96</v>
      </c>
      <c r="C90" s="38" t="s">
        <v>188</v>
      </c>
      <c r="D90" s="35" t="s">
        <v>189</v>
      </c>
      <c r="E90" s="36" t="str">
        <f>IF(G90="NVT",[1]DropdownAntwoord!A$3,"")</f>
        <v/>
      </c>
      <c r="F90" s="37"/>
      <c r="G90" s="32" t="str">
        <f t="shared" si="0"/>
        <v/>
      </c>
      <c r="H90" s="20">
        <v>3</v>
      </c>
      <c r="I90" s="25" t="str">
        <f>IFERROR(VLOOKUP(M90,[1]Context!$E$5:$G$37,3),"")</f>
        <v/>
      </c>
      <c r="J90" s="25" t="str">
        <f>IFERROR(VLOOKUP(N90,[1]Context!$E$5:$G$37,3),"")</f>
        <v>Y</v>
      </c>
      <c r="K90" s="25" t="str">
        <f>IFERROR(VLOOKUP(O90,[1]Context!$E$5:$G$37,3),"")</f>
        <v/>
      </c>
      <c r="L90" s="20"/>
      <c r="M90" s="39"/>
      <c r="N90" s="19" t="s">
        <v>178</v>
      </c>
      <c r="O90" s="26"/>
      <c r="S90" s="1" t="s">
        <v>439</v>
      </c>
    </row>
    <row r="91" spans="1:20" ht="50.1" hidden="1" customHeight="1" x14ac:dyDescent="0.3">
      <c r="A91" s="28">
        <v>59</v>
      </c>
      <c r="B91" s="33" t="s">
        <v>96</v>
      </c>
      <c r="C91" s="38" t="s">
        <v>190</v>
      </c>
      <c r="D91" s="35" t="s">
        <v>191</v>
      </c>
      <c r="E91" s="36" t="str">
        <f>IF(G91="NVT",[1]DropdownAntwoord!A$3,"")</f>
        <v/>
      </c>
      <c r="F91" s="37"/>
      <c r="G91" s="32" t="str">
        <f t="shared" si="0"/>
        <v/>
      </c>
      <c r="H91" s="20">
        <v>3</v>
      </c>
      <c r="I91" s="25" t="str">
        <f>IFERROR(VLOOKUP(M91,[1]Context!$E$5:$G$37,3),"")</f>
        <v/>
      </c>
      <c r="J91" s="25" t="str">
        <f>IFERROR(VLOOKUP(N91,[1]Context!$E$5:$G$37,3),"")</f>
        <v>Y</v>
      </c>
      <c r="K91" s="25" t="str">
        <f>IFERROR(VLOOKUP(O91,[1]Context!$E$5:$G$37,3),"")</f>
        <v/>
      </c>
      <c r="L91" s="25"/>
      <c r="M91" s="39"/>
      <c r="N91" s="19" t="s">
        <v>178</v>
      </c>
      <c r="O91" s="26"/>
      <c r="S91" s="1" t="s">
        <v>439</v>
      </c>
    </row>
    <row r="92" spans="1:20" ht="30" hidden="1" customHeight="1" x14ac:dyDescent="0.3">
      <c r="A92" s="28"/>
      <c r="B92" s="19"/>
      <c r="C92" s="25"/>
      <c r="D92" s="29" t="s">
        <v>192</v>
      </c>
      <c r="E92" s="30"/>
      <c r="F92" s="31"/>
      <c r="G92" s="32" t="str">
        <f t="shared" si="0"/>
        <v>NVT</v>
      </c>
      <c r="H92" s="20">
        <v>3</v>
      </c>
      <c r="I92" s="25" t="str">
        <f>IFERROR(VLOOKUP(M92,[1]Context!$E$5:$G$37,3),"")</f>
        <v/>
      </c>
      <c r="J92" s="25" t="str">
        <f>IFERROR(VLOOKUP(N92,[1]Context!$E$5:$G$37,3),"")</f>
        <v/>
      </c>
      <c r="K92" s="25" t="str">
        <f>IFERROR(VLOOKUP(O92,[1]Context!$E$5:$G$37,3),"")</f>
        <v/>
      </c>
      <c r="L92" s="20"/>
      <c r="M92" s="19"/>
      <c r="N92" s="19"/>
      <c r="O92" s="19"/>
    </row>
    <row r="93" spans="1:20" ht="76.5" hidden="1" customHeight="1" x14ac:dyDescent="0.3">
      <c r="A93" s="28">
        <v>60</v>
      </c>
      <c r="B93" s="33" t="s">
        <v>30</v>
      </c>
      <c r="C93" s="38" t="s">
        <v>193</v>
      </c>
      <c r="D93" s="35" t="s">
        <v>194</v>
      </c>
      <c r="E93" s="36" t="str">
        <f>IF(G93="NVT",[1]DropdownAntwoord!A$3,"")</f>
        <v/>
      </c>
      <c r="F93" s="37"/>
      <c r="G93" s="32" t="str">
        <f t="shared" si="0"/>
        <v/>
      </c>
      <c r="H93" s="20">
        <v>3</v>
      </c>
      <c r="I93" s="25" t="str">
        <f>IFERROR(VLOOKUP(M93,[1]Context!$E$5:$G$37,3),"")</f>
        <v/>
      </c>
      <c r="J93" s="25" t="str">
        <f>IFERROR(VLOOKUP(N93,[1]Context!$E$5:$G$37,3),"")</f>
        <v>Y</v>
      </c>
      <c r="K93" s="25" t="str">
        <f>IFERROR(VLOOKUP(O93,[1]Context!$E$5:$G$37,3),"")</f>
        <v/>
      </c>
      <c r="L93" s="25"/>
      <c r="M93" s="39"/>
      <c r="N93" s="19" t="s">
        <v>178</v>
      </c>
      <c r="O93" s="26"/>
    </row>
    <row r="94" spans="1:20" ht="57" hidden="1" customHeight="1" x14ac:dyDescent="0.3">
      <c r="A94" s="28">
        <v>61</v>
      </c>
      <c r="B94" s="33" t="s">
        <v>96</v>
      </c>
      <c r="C94" s="38" t="s">
        <v>195</v>
      </c>
      <c r="D94" s="35" t="s">
        <v>196</v>
      </c>
      <c r="E94" s="36" t="str">
        <f>IF(G94="NVT",[1]DropdownAntwoord!A$3,"")</f>
        <v/>
      </c>
      <c r="F94" s="37"/>
      <c r="G94" s="32" t="str">
        <f t="shared" si="0"/>
        <v/>
      </c>
      <c r="H94" s="20">
        <v>3</v>
      </c>
      <c r="I94" s="25" t="str">
        <f>IFERROR(VLOOKUP(M94,[1]Context!$E$5:$G$37,3),"")</f>
        <v>Y</v>
      </c>
      <c r="J94" s="25" t="str">
        <f>IFERROR(VLOOKUP(N94,[1]Context!$E$5:$G$37,3),"")</f>
        <v>Y</v>
      </c>
      <c r="K94" s="25" t="str">
        <f>IFERROR(VLOOKUP(O94,[1]Context!$E$5:$G$37,3),"")</f>
        <v/>
      </c>
      <c r="L94" s="20"/>
      <c r="M94" s="39" t="s">
        <v>177</v>
      </c>
      <c r="N94" s="19" t="s">
        <v>178</v>
      </c>
      <c r="O94" s="26"/>
    </row>
    <row r="95" spans="1:20" ht="50.1" hidden="1" customHeight="1" x14ac:dyDescent="0.3">
      <c r="A95" s="28">
        <v>62</v>
      </c>
      <c r="B95" s="33" t="s">
        <v>96</v>
      </c>
      <c r="C95" s="38" t="s">
        <v>197</v>
      </c>
      <c r="D95" s="35" t="s">
        <v>198</v>
      </c>
      <c r="E95" s="36" t="str">
        <f>IF(G95="NVT",[1]DropdownAntwoord!A$3,"")</f>
        <v/>
      </c>
      <c r="F95" s="37"/>
      <c r="G95" s="32" t="str">
        <f t="shared" si="0"/>
        <v/>
      </c>
      <c r="H95" s="20">
        <v>3</v>
      </c>
      <c r="I95" s="25" t="str">
        <f>IFERROR(VLOOKUP(M95,[1]Context!$E$5:$G$37,3),"")</f>
        <v/>
      </c>
      <c r="J95" s="25" t="str">
        <f>IFERROR(VLOOKUP(N95,[1]Context!$E$5:$G$37,3),"")</f>
        <v>Y</v>
      </c>
      <c r="K95" s="25" t="str">
        <f>IFERROR(VLOOKUP(O95,[1]Context!$E$5:$G$37,3),"")</f>
        <v/>
      </c>
      <c r="L95" s="25"/>
      <c r="M95" s="39"/>
      <c r="N95" s="19" t="s">
        <v>178</v>
      </c>
      <c r="O95" s="26"/>
    </row>
    <row r="96" spans="1:20" ht="50.1" hidden="1" customHeight="1" x14ac:dyDescent="0.3">
      <c r="A96" s="28">
        <v>63</v>
      </c>
      <c r="B96" s="33" t="s">
        <v>96</v>
      </c>
      <c r="C96" s="38" t="s">
        <v>199</v>
      </c>
      <c r="D96" s="35" t="s">
        <v>200</v>
      </c>
      <c r="E96" s="36" t="str">
        <f>IF(G96="NVT",[1]DropdownAntwoord!A$3,"")</f>
        <v/>
      </c>
      <c r="F96" s="37"/>
      <c r="G96" s="32" t="str">
        <f t="shared" si="0"/>
        <v/>
      </c>
      <c r="H96" s="20">
        <v>3</v>
      </c>
      <c r="I96" s="25" t="str">
        <f>IFERROR(VLOOKUP(M96,[1]Context!$E$5:$G$37,3),"")</f>
        <v>Y</v>
      </c>
      <c r="J96" s="25" t="str">
        <f>IFERROR(VLOOKUP(N96,[1]Context!$E$5:$G$37,3),"")</f>
        <v>Y</v>
      </c>
      <c r="K96" s="25" t="str">
        <f>IFERROR(VLOOKUP(O96,[1]Context!$E$5:$G$37,3),"")</f>
        <v>Y</v>
      </c>
      <c r="L96" s="20"/>
      <c r="M96" s="39" t="s">
        <v>177</v>
      </c>
      <c r="N96" s="19" t="s">
        <v>178</v>
      </c>
      <c r="O96" s="26" t="s">
        <v>179</v>
      </c>
    </row>
    <row r="97" spans="1:20" ht="50.1" hidden="1" customHeight="1" x14ac:dyDescent="0.3">
      <c r="A97" s="28">
        <v>64</v>
      </c>
      <c r="B97" s="33" t="s">
        <v>96</v>
      </c>
      <c r="C97" s="38" t="s">
        <v>201</v>
      </c>
      <c r="D97" s="35" t="s">
        <v>202</v>
      </c>
      <c r="E97" s="36" t="str">
        <f>IF(G97="NVT",[1]DropdownAntwoord!A$3,"")</f>
        <v/>
      </c>
      <c r="F97" s="37"/>
      <c r="G97" s="32" t="str">
        <f t="shared" si="0"/>
        <v/>
      </c>
      <c r="H97" s="20">
        <v>3</v>
      </c>
      <c r="I97" s="25" t="str">
        <f>IFERROR(VLOOKUP(M97,[1]Context!$E$5:$G$37,3),"")</f>
        <v/>
      </c>
      <c r="J97" s="25" t="str">
        <f>IFERROR(VLOOKUP(N97,[1]Context!$E$5:$G$37,3),"")</f>
        <v>Y</v>
      </c>
      <c r="K97" s="25" t="str">
        <f>IFERROR(VLOOKUP(O97,[1]Context!$E$5:$G$37,3),"")</f>
        <v/>
      </c>
      <c r="L97" s="25"/>
      <c r="M97" s="39"/>
      <c r="N97" s="19" t="s">
        <v>178</v>
      </c>
      <c r="O97" s="19"/>
    </row>
    <row r="98" spans="1:20" s="27" customFormat="1" ht="69" x14ac:dyDescent="0.3">
      <c r="A98" s="18" t="s">
        <v>203</v>
      </c>
      <c r="B98" s="19"/>
      <c r="C98" s="20"/>
      <c r="D98" s="21" t="s">
        <v>204</v>
      </c>
      <c r="E98" s="22"/>
      <c r="F98" s="23"/>
      <c r="G98" s="32" t="str">
        <f t="shared" si="0"/>
        <v/>
      </c>
      <c r="H98" s="20">
        <v>3</v>
      </c>
      <c r="I98" s="25" t="str">
        <f>IFERROR(VLOOKUP(M98,[1]Context!$E$5:$G$37,3),"")</f>
        <v/>
      </c>
      <c r="J98" s="25" t="str">
        <f>IFERROR(VLOOKUP(N98,[1]Context!$E$5:$G$37,3),"")</f>
        <v/>
      </c>
      <c r="K98" s="25" t="str">
        <f>IFERROR(VLOOKUP(O98,[1]Context!$E$5:$G$37,3),"")</f>
        <v>Y</v>
      </c>
      <c r="L98" s="25"/>
      <c r="M98" s="26"/>
      <c r="N98" s="26"/>
      <c r="O98" s="26" t="s">
        <v>179</v>
      </c>
      <c r="Q98" s="1" t="s">
        <v>440</v>
      </c>
      <c r="R98" s="1" t="s">
        <v>440</v>
      </c>
      <c r="S98" s="1" t="s">
        <v>440</v>
      </c>
      <c r="T98" s="1" t="s">
        <v>440</v>
      </c>
    </row>
    <row r="99" spans="1:20" ht="50.1" hidden="1" customHeight="1" x14ac:dyDescent="0.3">
      <c r="A99" s="28">
        <v>65</v>
      </c>
      <c r="B99" s="33" t="s">
        <v>96</v>
      </c>
      <c r="C99" s="38" t="s">
        <v>206</v>
      </c>
      <c r="D99" s="35" t="s">
        <v>207</v>
      </c>
      <c r="E99" s="36" t="str">
        <f>IF(G99="NVT",[1]DropdownAntwoord!A$3,"")</f>
        <v/>
      </c>
      <c r="F99" s="37"/>
      <c r="G99" s="32" t="str">
        <f t="shared" si="0"/>
        <v/>
      </c>
      <c r="H99" s="20">
        <v>3</v>
      </c>
      <c r="I99" s="25" t="str">
        <f>IFERROR(VLOOKUP(M99,[1]Context!$E$5:$G$37,3),"")</f>
        <v>Y</v>
      </c>
      <c r="J99" s="25" t="str">
        <f>IFERROR(VLOOKUP(N99,[1]Context!$E$5:$G$37,3),"")</f>
        <v>Y</v>
      </c>
      <c r="K99" s="25" t="str">
        <f>IFERROR(VLOOKUP(O99,[1]Context!$E$5:$G$37,3),"")</f>
        <v>Y</v>
      </c>
      <c r="L99" s="25"/>
      <c r="M99" s="39" t="s">
        <v>177</v>
      </c>
      <c r="N99" s="19" t="s">
        <v>178</v>
      </c>
      <c r="O99" s="19" t="s">
        <v>179</v>
      </c>
      <c r="R99" s="1" t="s">
        <v>439</v>
      </c>
      <c r="S99" s="1" t="s">
        <v>439</v>
      </c>
      <c r="T99" s="1" t="s">
        <v>439</v>
      </c>
    </row>
    <row r="100" spans="1:20" ht="50.1" hidden="1" customHeight="1" x14ac:dyDescent="0.3">
      <c r="A100" s="28">
        <v>66</v>
      </c>
      <c r="B100" s="33" t="s">
        <v>96</v>
      </c>
      <c r="C100" s="38" t="s">
        <v>208</v>
      </c>
      <c r="D100" s="35" t="s">
        <v>209</v>
      </c>
      <c r="E100" s="36" t="str">
        <f>IF(G100="NVT",[1]DropdownAntwoord!A$3,"")</f>
        <v/>
      </c>
      <c r="F100" s="37"/>
      <c r="G100" s="32" t="str">
        <f t="shared" si="0"/>
        <v/>
      </c>
      <c r="H100" s="20">
        <v>3</v>
      </c>
      <c r="I100" s="25" t="str">
        <f>IFERROR(VLOOKUP(M100,[1]Context!$E$5:$G$37,3),"")</f>
        <v/>
      </c>
      <c r="J100" s="25" t="str">
        <f>IFERROR(VLOOKUP(N100,[1]Context!$E$5:$G$37,3),"")</f>
        <v>Y</v>
      </c>
      <c r="K100" s="25" t="str">
        <f>IFERROR(VLOOKUP(O100,[1]Context!$E$5:$G$37,3),"")</f>
        <v/>
      </c>
      <c r="L100" s="20"/>
      <c r="M100" s="39"/>
      <c r="N100" s="19" t="s">
        <v>178</v>
      </c>
      <c r="O100" s="19"/>
      <c r="R100" s="1" t="s">
        <v>439</v>
      </c>
      <c r="S100" s="1" t="s">
        <v>439</v>
      </c>
      <c r="T100" s="1" t="s">
        <v>439</v>
      </c>
    </row>
    <row r="101" spans="1:20" ht="50.1" hidden="1" customHeight="1" x14ac:dyDescent="0.3">
      <c r="A101" s="28">
        <v>67</v>
      </c>
      <c r="B101" s="33" t="s">
        <v>96</v>
      </c>
      <c r="C101" s="38" t="s">
        <v>210</v>
      </c>
      <c r="D101" s="35" t="s">
        <v>211</v>
      </c>
      <c r="E101" s="36" t="str">
        <f>IF(G101="NVT",[1]DropdownAntwoord!A$3,"")</f>
        <v/>
      </c>
      <c r="F101" s="37"/>
      <c r="G101" s="32" t="str">
        <f t="shared" si="0"/>
        <v/>
      </c>
      <c r="H101" s="20">
        <v>3</v>
      </c>
      <c r="I101" s="25" t="str">
        <f>IFERROR(VLOOKUP(M101,[1]Context!$E$5:$G$37,3),"")</f>
        <v/>
      </c>
      <c r="J101" s="25" t="str">
        <f>IFERROR(VLOOKUP(N101,[1]Context!$E$5:$G$37,3),"")</f>
        <v>Y</v>
      </c>
      <c r="K101" s="25" t="str">
        <f>IFERROR(VLOOKUP(O101,[1]Context!$E$5:$G$37,3),"")</f>
        <v/>
      </c>
      <c r="L101" s="25"/>
      <c r="M101" s="39"/>
      <c r="N101" s="19" t="s">
        <v>178</v>
      </c>
      <c r="O101" s="19"/>
    </row>
    <row r="102" spans="1:20" ht="77.25" hidden="1" customHeight="1" x14ac:dyDescent="0.3">
      <c r="A102" s="28">
        <v>68</v>
      </c>
      <c r="B102" s="33" t="s">
        <v>96</v>
      </c>
      <c r="C102" s="38" t="s">
        <v>212</v>
      </c>
      <c r="D102" s="35" t="s">
        <v>213</v>
      </c>
      <c r="E102" s="36" t="str">
        <f>IF(G102="NVT",[1]DropdownAntwoord!A$3,"")</f>
        <v/>
      </c>
      <c r="F102" s="37"/>
      <c r="G102" s="32" t="str">
        <f t="shared" si="0"/>
        <v/>
      </c>
      <c r="H102" s="20">
        <v>3</v>
      </c>
      <c r="I102" s="25" t="str">
        <f>IFERROR(VLOOKUP(M102,[1]Context!$E$5:$G$37,3),"")</f>
        <v>Y</v>
      </c>
      <c r="J102" s="25" t="str">
        <f>IFERROR(VLOOKUP(N102,[1]Context!$E$5:$G$37,3),"")</f>
        <v>Y</v>
      </c>
      <c r="K102" s="25" t="str">
        <f>IFERROR(VLOOKUP(O102,[1]Context!$E$5:$G$37,3),"")</f>
        <v>Y</v>
      </c>
      <c r="L102" s="20"/>
      <c r="M102" s="39" t="s">
        <v>177</v>
      </c>
      <c r="N102" s="19" t="s">
        <v>178</v>
      </c>
      <c r="O102" s="19" t="s">
        <v>179</v>
      </c>
    </row>
    <row r="103" spans="1:20" ht="30" customHeight="1" x14ac:dyDescent="0.3">
      <c r="A103" s="28"/>
      <c r="B103" s="19"/>
      <c r="C103" s="25"/>
      <c r="D103" s="29" t="s">
        <v>214</v>
      </c>
      <c r="E103" s="30"/>
      <c r="F103" s="31"/>
      <c r="G103" s="32" t="str">
        <f t="shared" si="0"/>
        <v>NVT</v>
      </c>
      <c r="H103" s="20">
        <v>3</v>
      </c>
      <c r="I103" s="25" t="str">
        <f>IFERROR(VLOOKUP(M103,[1]Context!$E$5:$G$37,3),"")</f>
        <v/>
      </c>
      <c r="J103" s="25" t="str">
        <f>IFERROR(VLOOKUP(N103,[1]Context!$E$5:$G$37,3),"")</f>
        <v/>
      </c>
      <c r="K103" s="25" t="str">
        <f>IFERROR(VLOOKUP(O103,[1]Context!$E$5:$G$37,3),"")</f>
        <v/>
      </c>
      <c r="L103" s="25"/>
      <c r="M103" s="19"/>
      <c r="N103" s="19"/>
      <c r="O103" s="19"/>
      <c r="Q103" s="1" t="s">
        <v>440</v>
      </c>
      <c r="R103" s="1" t="s">
        <v>440</v>
      </c>
      <c r="S103" s="1" t="s">
        <v>440</v>
      </c>
      <c r="T103" s="1" t="s">
        <v>440</v>
      </c>
    </row>
    <row r="104" spans="1:20" ht="50.1" hidden="1" customHeight="1" x14ac:dyDescent="0.3">
      <c r="A104" s="28">
        <v>69</v>
      </c>
      <c r="B104" s="33" t="s">
        <v>96</v>
      </c>
      <c r="C104" s="38" t="s">
        <v>215</v>
      </c>
      <c r="D104" s="35" t="s">
        <v>216</v>
      </c>
      <c r="E104" s="36" t="str">
        <f>IF(G104="NVT",[1]DropdownAntwoord!A$3,"")</f>
        <v/>
      </c>
      <c r="F104" s="37"/>
      <c r="G104" s="32" t="str">
        <f t="shared" si="0"/>
        <v/>
      </c>
      <c r="H104" s="20">
        <v>3</v>
      </c>
      <c r="I104" s="25" t="str">
        <f>IFERROR(VLOOKUP(M104,[1]Context!$E$5:$G$37,3),"")</f>
        <v>Y</v>
      </c>
      <c r="J104" s="25" t="str">
        <f>IFERROR(VLOOKUP(N104,[1]Context!$E$5:$G$37,3),"")</f>
        <v>Y</v>
      </c>
      <c r="K104" s="25" t="str">
        <f>IFERROR(VLOOKUP(O104,[1]Context!$E$5:$G$37,3),"")</f>
        <v>Y</v>
      </c>
      <c r="L104" s="20"/>
      <c r="M104" s="39" t="s">
        <v>177</v>
      </c>
      <c r="N104" s="19" t="s">
        <v>178</v>
      </c>
      <c r="O104" s="19" t="s">
        <v>179</v>
      </c>
    </row>
    <row r="105" spans="1:20" ht="50.1" customHeight="1" x14ac:dyDescent="0.3">
      <c r="A105" s="28">
        <v>70</v>
      </c>
      <c r="B105" s="33" t="s">
        <v>96</v>
      </c>
      <c r="C105" s="38" t="s">
        <v>206</v>
      </c>
      <c r="D105" s="35" t="s">
        <v>217</v>
      </c>
      <c r="E105" s="36"/>
      <c r="F105" s="37"/>
      <c r="G105" s="32" t="str">
        <f t="shared" si="0"/>
        <v/>
      </c>
      <c r="H105" s="20">
        <v>3</v>
      </c>
      <c r="I105" s="25" t="str">
        <f>IFERROR(VLOOKUP(M105,[1]Context!$E$5:$G$37,3),"")</f>
        <v>Y</v>
      </c>
      <c r="J105" s="25" t="str">
        <f>IFERROR(VLOOKUP(N105,[1]Context!$E$5:$G$37,3),"")</f>
        <v>Y</v>
      </c>
      <c r="K105" s="25" t="str">
        <f>IFERROR(VLOOKUP(O105,[1]Context!$E$5:$G$37,3),"")</f>
        <v>Y</v>
      </c>
      <c r="L105" s="25"/>
      <c r="M105" s="39" t="s">
        <v>177</v>
      </c>
      <c r="N105" s="19" t="s">
        <v>178</v>
      </c>
      <c r="O105" s="19" t="s">
        <v>179</v>
      </c>
      <c r="Q105" s="1" t="s">
        <v>439</v>
      </c>
      <c r="R105" s="1" t="s">
        <v>439</v>
      </c>
      <c r="S105" s="1" t="s">
        <v>439</v>
      </c>
    </row>
    <row r="106" spans="1:20" ht="50.1" hidden="1" customHeight="1" x14ac:dyDescent="0.3">
      <c r="A106" s="28">
        <v>71</v>
      </c>
      <c r="B106" s="33" t="s">
        <v>218</v>
      </c>
      <c r="C106" s="38" t="s">
        <v>215</v>
      </c>
      <c r="D106" s="35" t="s">
        <v>219</v>
      </c>
      <c r="E106" s="36" t="str">
        <f>IF(G106="NVT",[1]DropdownAntwoord!A$3,"")</f>
        <v/>
      </c>
      <c r="F106" s="37"/>
      <c r="G106" s="32" t="str">
        <f t="shared" si="0"/>
        <v/>
      </c>
      <c r="H106" s="20">
        <v>3</v>
      </c>
      <c r="I106" s="25" t="str">
        <f>IFERROR(VLOOKUP(M106,[1]Context!$E$5:$G$37,3),"")</f>
        <v>Y</v>
      </c>
      <c r="J106" s="25" t="str">
        <f>IFERROR(VLOOKUP(N106,[1]Context!$E$5:$G$37,3),"")</f>
        <v>Y</v>
      </c>
      <c r="K106" s="25" t="str">
        <f>IFERROR(VLOOKUP(O106,[1]Context!$E$5:$G$37,3),"")</f>
        <v>Y</v>
      </c>
      <c r="L106" s="20"/>
      <c r="M106" s="39" t="s">
        <v>177</v>
      </c>
      <c r="N106" s="19" t="s">
        <v>178</v>
      </c>
      <c r="O106" s="19" t="s">
        <v>179</v>
      </c>
      <c r="R106" s="1" t="s">
        <v>439</v>
      </c>
      <c r="S106" s="1" t="s">
        <v>439</v>
      </c>
    </row>
    <row r="107" spans="1:20" ht="50.1" hidden="1" customHeight="1" x14ac:dyDescent="0.3">
      <c r="A107" s="28">
        <v>72</v>
      </c>
      <c r="B107" s="33" t="s">
        <v>96</v>
      </c>
      <c r="C107" s="38" t="s">
        <v>220</v>
      </c>
      <c r="D107" s="35" t="s">
        <v>221</v>
      </c>
      <c r="E107" s="36" t="str">
        <f>IF(G107="NVT",[1]DropdownAntwoord!A$3,"")</f>
        <v/>
      </c>
      <c r="F107" s="37"/>
      <c r="G107" s="32" t="str">
        <f t="shared" si="0"/>
        <v/>
      </c>
      <c r="H107" s="20">
        <v>3</v>
      </c>
      <c r="I107" s="25" t="str">
        <f>IFERROR(VLOOKUP(M107,[1]Context!$E$5:$G$37,3),"")</f>
        <v/>
      </c>
      <c r="J107" s="25" t="str">
        <f>IFERROR(VLOOKUP(N107,[1]Context!$E$5:$G$37,3),"")</f>
        <v>Y</v>
      </c>
      <c r="K107" s="25" t="str">
        <f>IFERROR(VLOOKUP(O107,[1]Context!$E$5:$G$37,3),"")</f>
        <v/>
      </c>
      <c r="L107" s="25"/>
      <c r="M107" s="39"/>
      <c r="N107" s="19" t="s">
        <v>178</v>
      </c>
      <c r="O107" s="19"/>
    </row>
    <row r="108" spans="1:20" ht="30" customHeight="1" x14ac:dyDescent="0.3">
      <c r="A108" s="28"/>
      <c r="B108" s="19"/>
      <c r="C108" s="25"/>
      <c r="D108" s="29" t="s">
        <v>222</v>
      </c>
      <c r="E108" s="30"/>
      <c r="F108" s="31"/>
      <c r="G108" s="32" t="str">
        <f t="shared" si="0"/>
        <v>NVT</v>
      </c>
      <c r="H108" s="20">
        <v>3</v>
      </c>
      <c r="I108" s="25" t="str">
        <f>IFERROR(VLOOKUP(M108,[1]Context!$E$5:$G$37,3),"")</f>
        <v/>
      </c>
      <c r="J108" s="25" t="str">
        <f>IFERROR(VLOOKUP(N108,[1]Context!$E$5:$G$37,3),"")</f>
        <v/>
      </c>
      <c r="K108" s="25" t="str">
        <f>IFERROR(VLOOKUP(O108,[1]Context!$E$5:$G$37,3),"")</f>
        <v/>
      </c>
      <c r="L108" s="20"/>
      <c r="M108" s="19"/>
      <c r="N108" s="19"/>
      <c r="O108" s="19"/>
      <c r="Q108" s="1" t="s">
        <v>440</v>
      </c>
      <c r="R108" s="1" t="s">
        <v>440</v>
      </c>
      <c r="S108" s="1" t="s">
        <v>440</v>
      </c>
      <c r="T108" s="1" t="s">
        <v>440</v>
      </c>
    </row>
    <row r="109" spans="1:20" ht="50.1" hidden="1" customHeight="1" x14ac:dyDescent="0.3">
      <c r="A109" s="28">
        <v>73</v>
      </c>
      <c r="B109" s="33" t="s">
        <v>96</v>
      </c>
      <c r="C109" s="38" t="s">
        <v>223</v>
      </c>
      <c r="D109" s="35" t="s">
        <v>224</v>
      </c>
      <c r="E109" s="36" t="str">
        <f>IF(G109="NVT",[1]DropdownAntwoord!A$3,"")</f>
        <v/>
      </c>
      <c r="F109" s="37"/>
      <c r="G109" s="32" t="str">
        <f t="shared" si="0"/>
        <v/>
      </c>
      <c r="H109" s="20">
        <v>3</v>
      </c>
      <c r="I109" s="25" t="str">
        <f>IFERROR(VLOOKUP(M109,[1]Context!$E$5:$G$37,3),"")</f>
        <v>Y</v>
      </c>
      <c r="J109" s="25" t="str">
        <f>IFERROR(VLOOKUP(N109,[1]Context!$E$5:$G$37,3),"")</f>
        <v>Y</v>
      </c>
      <c r="K109" s="25" t="str">
        <f>IFERROR(VLOOKUP(O109,[1]Context!$E$5:$G$37,3),"")</f>
        <v>Y</v>
      </c>
      <c r="L109" s="25"/>
      <c r="M109" s="39" t="s">
        <v>177</v>
      </c>
      <c r="N109" s="19" t="s">
        <v>178</v>
      </c>
      <c r="O109" s="19" t="s">
        <v>179</v>
      </c>
    </row>
    <row r="110" spans="1:20" ht="50.1" hidden="1" customHeight="1" x14ac:dyDescent="0.3">
      <c r="A110" s="28">
        <v>74</v>
      </c>
      <c r="B110" s="33" t="s">
        <v>96</v>
      </c>
      <c r="C110" s="38" t="s">
        <v>225</v>
      </c>
      <c r="D110" s="35" t="s">
        <v>226</v>
      </c>
      <c r="E110" s="36" t="str">
        <f>IF(G110="NVT",[1]DropdownAntwoord!A$3,"")</f>
        <v/>
      </c>
      <c r="F110" s="37"/>
      <c r="G110" s="32" t="str">
        <f t="shared" si="0"/>
        <v/>
      </c>
      <c r="H110" s="20">
        <v>3</v>
      </c>
      <c r="I110" s="25" t="str">
        <f>IFERROR(VLOOKUP(M110,[1]Context!$E$5:$G$37,3),"")</f>
        <v/>
      </c>
      <c r="J110" s="25" t="str">
        <f>IFERROR(VLOOKUP(N110,[1]Context!$E$5:$G$37,3),"")</f>
        <v>Y</v>
      </c>
      <c r="K110" s="25" t="str">
        <f>IFERROR(VLOOKUP(O110,[1]Context!$E$5:$G$37,3),"")</f>
        <v/>
      </c>
      <c r="L110" s="20"/>
      <c r="M110" s="39"/>
      <c r="N110" s="19" t="s">
        <v>178</v>
      </c>
      <c r="O110" s="19"/>
    </row>
    <row r="111" spans="1:20" ht="63.75" hidden="1" customHeight="1" x14ac:dyDescent="0.3">
      <c r="A111" s="28">
        <v>75</v>
      </c>
      <c r="B111" s="33" t="s">
        <v>96</v>
      </c>
      <c r="C111" s="38" t="s">
        <v>227</v>
      </c>
      <c r="D111" s="35" t="s">
        <v>228</v>
      </c>
      <c r="E111" s="36" t="str">
        <f>IF(G111="NVT",[1]DropdownAntwoord!A$3,"")</f>
        <v/>
      </c>
      <c r="F111" s="37"/>
      <c r="G111" s="32" t="str">
        <f t="shared" si="0"/>
        <v/>
      </c>
      <c r="H111" s="20">
        <v>3</v>
      </c>
      <c r="I111" s="25" t="str">
        <f>IFERROR(VLOOKUP(M111,[1]Context!$E$5:$G$37,3),"")</f>
        <v/>
      </c>
      <c r="J111" s="25" t="str">
        <f>IFERROR(VLOOKUP(N111,[1]Context!$E$5:$G$37,3),"")</f>
        <v>Y</v>
      </c>
      <c r="K111" s="25" t="str">
        <f>IFERROR(VLOOKUP(O111,[1]Context!$E$5:$G$37,3),"")</f>
        <v/>
      </c>
      <c r="L111" s="25"/>
      <c r="M111" s="39"/>
      <c r="N111" s="19" t="s">
        <v>178</v>
      </c>
      <c r="O111" s="19"/>
      <c r="R111" s="1" t="s">
        <v>439</v>
      </c>
      <c r="S111" s="1" t="s">
        <v>439</v>
      </c>
    </row>
    <row r="112" spans="1:20" ht="50.1" hidden="1" customHeight="1" x14ac:dyDescent="0.3">
      <c r="A112" s="28">
        <v>76</v>
      </c>
      <c r="B112" s="33" t="s">
        <v>96</v>
      </c>
      <c r="C112" s="38" t="s">
        <v>229</v>
      </c>
      <c r="D112" s="35" t="s">
        <v>230</v>
      </c>
      <c r="E112" s="36" t="str">
        <f>IF(G112="NVT",[1]DropdownAntwoord!A$3,"")</f>
        <v/>
      </c>
      <c r="F112" s="37"/>
      <c r="G112" s="32" t="str">
        <f t="shared" si="0"/>
        <v/>
      </c>
      <c r="H112" s="20">
        <v>3</v>
      </c>
      <c r="I112" s="25" t="str">
        <f>IFERROR(VLOOKUP(M112,[1]Context!$E$5:$G$37,3),"")</f>
        <v>Y</v>
      </c>
      <c r="J112" s="25" t="str">
        <f>IFERROR(VLOOKUP(N112,[1]Context!$E$5:$G$37,3),"")</f>
        <v>Y</v>
      </c>
      <c r="K112" s="25" t="str">
        <f>IFERROR(VLOOKUP(O112,[1]Context!$E$5:$G$37,3),"")</f>
        <v/>
      </c>
      <c r="L112" s="20"/>
      <c r="M112" s="39" t="s">
        <v>177</v>
      </c>
      <c r="N112" s="19" t="s">
        <v>178</v>
      </c>
      <c r="O112" s="19"/>
      <c r="R112" s="1" t="s">
        <v>439</v>
      </c>
      <c r="S112" s="1" t="s">
        <v>439</v>
      </c>
    </row>
    <row r="113" spans="1:20" ht="50.1" hidden="1" customHeight="1" x14ac:dyDescent="0.3">
      <c r="A113" s="28">
        <v>77</v>
      </c>
      <c r="B113" s="33" t="s">
        <v>96</v>
      </c>
      <c r="C113" s="38" t="s">
        <v>231</v>
      </c>
      <c r="D113" s="35" t="s">
        <v>232</v>
      </c>
      <c r="E113" s="36" t="str">
        <f>IF(G113="NVT",[1]DropdownAntwoord!A$3,"")</f>
        <v/>
      </c>
      <c r="F113" s="37"/>
      <c r="G113" s="32" t="str">
        <f t="shared" si="0"/>
        <v/>
      </c>
      <c r="H113" s="20">
        <v>3</v>
      </c>
      <c r="I113" s="25" t="str">
        <f>IFERROR(VLOOKUP(M113,[1]Context!$E$5:$G$37,3),"")</f>
        <v>Y</v>
      </c>
      <c r="J113" s="25" t="str">
        <f>IFERROR(VLOOKUP(N113,[1]Context!$E$5:$G$37,3),"")</f>
        <v>Y</v>
      </c>
      <c r="K113" s="25" t="str">
        <f>IFERROR(VLOOKUP(O113,[1]Context!$E$5:$G$37,3),"")</f>
        <v/>
      </c>
      <c r="L113" s="25"/>
      <c r="M113" s="39" t="s">
        <v>177</v>
      </c>
      <c r="N113" s="19" t="s">
        <v>178</v>
      </c>
      <c r="O113" s="19"/>
    </row>
    <row r="114" spans="1:20" ht="50.1" customHeight="1" x14ac:dyDescent="0.3">
      <c r="A114" s="28">
        <v>78</v>
      </c>
      <c r="B114" s="33" t="s">
        <v>96</v>
      </c>
      <c r="C114" s="38" t="s">
        <v>233</v>
      </c>
      <c r="D114" s="35" t="s">
        <v>234</v>
      </c>
      <c r="E114" s="36"/>
      <c r="F114" s="37"/>
      <c r="G114" s="32" t="str">
        <f t="shared" si="0"/>
        <v/>
      </c>
      <c r="H114" s="20">
        <v>3</v>
      </c>
      <c r="I114" s="25" t="str">
        <f>IFERROR(VLOOKUP(M114,[1]Context!$E$5:$G$37,3),"")</f>
        <v>Y</v>
      </c>
      <c r="J114" s="25" t="str">
        <f>IFERROR(VLOOKUP(N114,[1]Context!$E$5:$G$37,3),"")</f>
        <v>Y</v>
      </c>
      <c r="K114" s="25" t="str">
        <f>IFERROR(VLOOKUP(O114,[1]Context!$E$5:$G$37,3),"")</f>
        <v/>
      </c>
      <c r="L114" s="20"/>
      <c r="M114" s="39" t="s">
        <v>177</v>
      </c>
      <c r="N114" s="19" t="s">
        <v>178</v>
      </c>
      <c r="O114" s="19"/>
      <c r="Q114" s="1" t="s">
        <v>439</v>
      </c>
      <c r="R114" s="1" t="s">
        <v>439</v>
      </c>
      <c r="S114" s="1" t="s">
        <v>439</v>
      </c>
    </row>
    <row r="115" spans="1:20" ht="30" hidden="1" customHeight="1" x14ac:dyDescent="0.3">
      <c r="A115" s="28"/>
      <c r="B115" s="19"/>
      <c r="C115" s="25"/>
      <c r="D115" s="29" t="s">
        <v>235</v>
      </c>
      <c r="E115" s="30"/>
      <c r="F115" s="31"/>
      <c r="G115" s="32" t="str">
        <f t="shared" si="0"/>
        <v>NVT</v>
      </c>
      <c r="H115" s="20">
        <v>3</v>
      </c>
      <c r="I115" s="25" t="str">
        <f>IFERROR(VLOOKUP(M115,[1]Context!$E$5:$G$37,3),"")</f>
        <v/>
      </c>
      <c r="J115" s="25" t="str">
        <f>IFERROR(VLOOKUP(N115,[1]Context!$E$5:$G$37,3),"")</f>
        <v/>
      </c>
      <c r="K115" s="25" t="str">
        <f>IFERROR(VLOOKUP(O115,[1]Context!$E$5:$G$37,3),"")</f>
        <v/>
      </c>
      <c r="L115" s="25"/>
      <c r="M115" s="19"/>
      <c r="N115" s="19"/>
      <c r="O115" s="19"/>
    </row>
    <row r="116" spans="1:20" ht="50.1" hidden="1" customHeight="1" x14ac:dyDescent="0.3">
      <c r="A116" s="28">
        <v>79</v>
      </c>
      <c r="B116" s="33" t="s">
        <v>96</v>
      </c>
      <c r="C116" s="38" t="s">
        <v>236</v>
      </c>
      <c r="D116" s="35" t="s">
        <v>237</v>
      </c>
      <c r="E116" s="36" t="str">
        <f>IF(G116="NVT",[1]DropdownAntwoord!A$3,"")</f>
        <v/>
      </c>
      <c r="F116" s="37"/>
      <c r="G116" s="32" t="str">
        <f t="shared" si="0"/>
        <v/>
      </c>
      <c r="H116" s="20">
        <v>3</v>
      </c>
      <c r="I116" s="25" t="str">
        <f>IFERROR(VLOOKUP(M116,[1]Context!$E$5:$G$37,3),"")</f>
        <v>Y</v>
      </c>
      <c r="J116" s="25" t="str">
        <f>IFERROR(VLOOKUP(N116,[1]Context!$E$5:$G$37,3),"")</f>
        <v>Y</v>
      </c>
      <c r="K116" s="25" t="str">
        <f>IFERROR(VLOOKUP(O116,[1]Context!$E$5:$G$37,3),"")</f>
        <v/>
      </c>
      <c r="L116" s="20"/>
      <c r="M116" s="39" t="s">
        <v>177</v>
      </c>
      <c r="N116" s="19" t="s">
        <v>178</v>
      </c>
      <c r="O116" s="19"/>
    </row>
    <row r="117" spans="1:20" ht="30" customHeight="1" x14ac:dyDescent="0.3">
      <c r="A117" s="28"/>
      <c r="B117" s="19"/>
      <c r="C117" s="25"/>
      <c r="D117" s="29" t="s">
        <v>238</v>
      </c>
      <c r="E117" s="30"/>
      <c r="F117" s="31"/>
      <c r="G117" s="32" t="str">
        <f t="shared" si="0"/>
        <v>NVT</v>
      </c>
      <c r="H117" s="20">
        <v>3</v>
      </c>
      <c r="I117" s="25" t="str">
        <f>IFERROR(VLOOKUP(M117,[1]Context!$E$5:$G$37,3),"")</f>
        <v/>
      </c>
      <c r="J117" s="25" t="str">
        <f>IFERROR(VLOOKUP(N117,[1]Context!$E$5:$G$37,3),"")</f>
        <v/>
      </c>
      <c r="K117" s="25" t="str">
        <f>IFERROR(VLOOKUP(O117,[1]Context!$E$5:$G$37,3),"")</f>
        <v/>
      </c>
      <c r="L117" s="25"/>
      <c r="M117" s="19"/>
      <c r="N117" s="19"/>
      <c r="O117" s="19"/>
      <c r="Q117" s="1" t="s">
        <v>440</v>
      </c>
      <c r="R117" s="1" t="s">
        <v>440</v>
      </c>
      <c r="S117" s="1" t="s">
        <v>440</v>
      </c>
      <c r="T117" s="1" t="s">
        <v>440</v>
      </c>
    </row>
    <row r="118" spans="1:20" ht="73.5" customHeight="1" x14ac:dyDescent="0.3">
      <c r="A118" s="28">
        <v>80</v>
      </c>
      <c r="B118" s="33" t="s">
        <v>96</v>
      </c>
      <c r="C118" s="38" t="s">
        <v>239</v>
      </c>
      <c r="D118" s="35" t="s">
        <v>240</v>
      </c>
      <c r="E118" s="36"/>
      <c r="F118" s="37"/>
      <c r="G118" s="32" t="str">
        <f t="shared" si="0"/>
        <v/>
      </c>
      <c r="H118" s="20">
        <v>3</v>
      </c>
      <c r="I118" s="25" t="str">
        <f>IFERROR(VLOOKUP(M118,[1]Context!$E$5:$G$37,3),"")</f>
        <v>Y</v>
      </c>
      <c r="J118" s="25" t="str">
        <f>IFERROR(VLOOKUP(N118,[1]Context!$E$5:$G$37,3),"")</f>
        <v>Y</v>
      </c>
      <c r="K118" s="25" t="str">
        <f>IFERROR(VLOOKUP(O118,[1]Context!$E$5:$G$37,3),"")</f>
        <v/>
      </c>
      <c r="L118" s="20"/>
      <c r="M118" s="39" t="s">
        <v>177</v>
      </c>
      <c r="N118" s="19" t="s">
        <v>178</v>
      </c>
      <c r="O118" s="19"/>
      <c r="Q118" s="1" t="s">
        <v>439</v>
      </c>
      <c r="R118" s="1" t="s">
        <v>439</v>
      </c>
      <c r="S118" s="1" t="s">
        <v>439</v>
      </c>
    </row>
    <row r="119" spans="1:20" ht="50.1" hidden="1" customHeight="1" x14ac:dyDescent="0.3">
      <c r="A119" s="28">
        <v>81</v>
      </c>
      <c r="B119" s="33" t="s">
        <v>96</v>
      </c>
      <c r="C119" s="38" t="s">
        <v>241</v>
      </c>
      <c r="D119" s="35" t="s">
        <v>242</v>
      </c>
      <c r="E119" s="36" t="str">
        <f>IF(G119="NVT",[1]DropdownAntwoord!A$3,"")</f>
        <v/>
      </c>
      <c r="F119" s="37"/>
      <c r="G119" s="32" t="str">
        <f t="shared" si="0"/>
        <v/>
      </c>
      <c r="H119" s="20">
        <v>3</v>
      </c>
      <c r="I119" s="25" t="str">
        <f>IFERROR(VLOOKUP(M119,[1]Context!$E$5:$G$37,3),"")</f>
        <v>Y</v>
      </c>
      <c r="J119" s="25" t="str">
        <f>IFERROR(VLOOKUP(N119,[1]Context!$E$5:$G$37,3),"")</f>
        <v>Y</v>
      </c>
      <c r="K119" s="25" t="str">
        <f>IFERROR(VLOOKUP(O119,[1]Context!$E$5:$G$37,3),"")</f>
        <v/>
      </c>
      <c r="L119" s="25"/>
      <c r="M119" s="39" t="s">
        <v>177</v>
      </c>
      <c r="N119" s="19" t="s">
        <v>178</v>
      </c>
      <c r="O119" s="19"/>
    </row>
    <row r="120" spans="1:20" ht="50.1" customHeight="1" x14ac:dyDescent="0.3">
      <c r="A120" s="28">
        <v>82</v>
      </c>
      <c r="B120" s="33" t="s">
        <v>96</v>
      </c>
      <c r="C120" s="38" t="s">
        <v>233</v>
      </c>
      <c r="D120" s="35" t="s">
        <v>243</v>
      </c>
      <c r="E120" s="36"/>
      <c r="F120" s="37"/>
      <c r="G120" s="32" t="str">
        <f t="shared" si="0"/>
        <v/>
      </c>
      <c r="H120" s="20">
        <v>3</v>
      </c>
      <c r="I120" s="25" t="str">
        <f>IFERROR(VLOOKUP(M120,[1]Context!$E$5:$G$37,3),"")</f>
        <v>Y</v>
      </c>
      <c r="J120" s="25" t="str">
        <f>IFERROR(VLOOKUP(N120,[1]Context!$E$5:$G$37,3),"")</f>
        <v>Y</v>
      </c>
      <c r="K120" s="25" t="str">
        <f>IFERROR(VLOOKUP(O120,[1]Context!$E$5:$G$37,3),"")</f>
        <v/>
      </c>
      <c r="L120" s="20"/>
      <c r="M120" s="39" t="s">
        <v>177</v>
      </c>
      <c r="N120" s="19" t="s">
        <v>178</v>
      </c>
      <c r="O120" s="19"/>
      <c r="Q120" s="1" t="s">
        <v>439</v>
      </c>
      <c r="R120" s="1" t="s">
        <v>439</v>
      </c>
      <c r="S120" s="1" t="s">
        <v>439</v>
      </c>
    </row>
    <row r="121" spans="1:20" ht="50.1" customHeight="1" x14ac:dyDescent="0.3">
      <c r="A121" s="28">
        <v>83</v>
      </c>
      <c r="B121" s="33" t="s">
        <v>96</v>
      </c>
      <c r="C121" s="38" t="s">
        <v>244</v>
      </c>
      <c r="D121" s="35" t="s">
        <v>245</v>
      </c>
      <c r="E121" s="36"/>
      <c r="F121" s="37"/>
      <c r="G121" s="32" t="str">
        <f t="shared" si="0"/>
        <v/>
      </c>
      <c r="H121" s="20">
        <v>3</v>
      </c>
      <c r="I121" s="25" t="str">
        <f>IFERROR(VLOOKUP(M121,[1]Context!$E$5:$G$37,3),"")</f>
        <v>Y</v>
      </c>
      <c r="J121" s="25" t="str">
        <f>IFERROR(VLOOKUP(N121,[1]Context!$E$5:$G$37,3),"")</f>
        <v>Y</v>
      </c>
      <c r="K121" s="25" t="str">
        <f>IFERROR(VLOOKUP(O121,[1]Context!$E$5:$G$37,3),"")</f>
        <v/>
      </c>
      <c r="L121" s="25"/>
      <c r="M121" s="39" t="s">
        <v>177</v>
      </c>
      <c r="N121" s="19" t="s">
        <v>178</v>
      </c>
      <c r="O121" s="19"/>
      <c r="Q121" s="1" t="s">
        <v>439</v>
      </c>
      <c r="R121" s="1" t="s">
        <v>439</v>
      </c>
      <c r="S121" s="1" t="s">
        <v>439</v>
      </c>
    </row>
    <row r="122" spans="1:20" ht="50.1" hidden="1" customHeight="1" x14ac:dyDescent="0.3">
      <c r="A122" s="28">
        <v>84</v>
      </c>
      <c r="B122" s="33" t="s">
        <v>246</v>
      </c>
      <c r="C122" s="35" t="s">
        <v>247</v>
      </c>
      <c r="D122" s="35" t="s">
        <v>248</v>
      </c>
      <c r="E122" s="36" t="str">
        <f>IF(G122="NVT",[1]DropdownAntwoord!A$3,"")</f>
        <v/>
      </c>
      <c r="F122" s="37"/>
      <c r="G122" s="32" t="str">
        <f t="shared" si="0"/>
        <v/>
      </c>
      <c r="H122" s="20">
        <v>3</v>
      </c>
      <c r="I122" s="25" t="str">
        <f>IFERROR(VLOOKUP(M122,[1]Context!$E$5:$G$37,3),"")</f>
        <v>Y</v>
      </c>
      <c r="J122" s="25" t="str">
        <f>IFERROR(VLOOKUP(N122,[1]Context!$E$5:$G$37,3),"")</f>
        <v>Y</v>
      </c>
      <c r="K122" s="25" t="str">
        <f>IFERROR(VLOOKUP(O122,[1]Context!$E$5:$G$37,3),"")</f>
        <v>Y</v>
      </c>
      <c r="L122" s="25"/>
      <c r="M122" s="39" t="s">
        <v>177</v>
      </c>
      <c r="N122" s="19" t="s">
        <v>178</v>
      </c>
      <c r="O122" s="19" t="s">
        <v>177</v>
      </c>
      <c r="R122" s="1" t="s">
        <v>439</v>
      </c>
      <c r="S122" s="1" t="s">
        <v>439</v>
      </c>
      <c r="T122" s="1" t="s">
        <v>439</v>
      </c>
    </row>
    <row r="123" spans="1:20" s="27" customFormat="1" ht="30" customHeight="1" x14ac:dyDescent="0.3">
      <c r="A123" s="18" t="s">
        <v>249</v>
      </c>
      <c r="B123" s="19"/>
      <c r="C123" s="20"/>
      <c r="D123" s="21" t="s">
        <v>250</v>
      </c>
      <c r="E123" s="22"/>
      <c r="F123" s="23"/>
      <c r="G123" s="32" t="str">
        <f t="shared" si="0"/>
        <v>NVT</v>
      </c>
      <c r="H123" s="20">
        <v>3</v>
      </c>
      <c r="I123" s="25" t="str">
        <f>IFERROR(VLOOKUP(M123,[1]Context!$E$5:$G$37,3),"")</f>
        <v/>
      </c>
      <c r="J123" s="25" t="str">
        <f>IFERROR(VLOOKUP(N123,[1]Context!$E$5:$G$37,3),"")</f>
        <v/>
      </c>
      <c r="K123" s="25" t="str">
        <f>IFERROR(VLOOKUP(O123,[1]Context!$E$5:$G$37,3),"")</f>
        <v/>
      </c>
      <c r="L123" s="20"/>
      <c r="M123" s="26"/>
      <c r="N123" s="26"/>
      <c r="O123" s="26"/>
      <c r="Q123" s="1" t="s">
        <v>440</v>
      </c>
      <c r="R123" s="1" t="s">
        <v>440</v>
      </c>
      <c r="S123" s="1" t="s">
        <v>440</v>
      </c>
      <c r="T123" s="1" t="s">
        <v>440</v>
      </c>
    </row>
    <row r="124" spans="1:20" ht="30" customHeight="1" x14ac:dyDescent="0.3">
      <c r="A124" s="28"/>
      <c r="B124" s="19"/>
      <c r="C124" s="25"/>
      <c r="D124" s="29" t="s">
        <v>251</v>
      </c>
      <c r="E124" s="30"/>
      <c r="F124" s="31"/>
      <c r="G124" s="32" t="str">
        <f t="shared" si="0"/>
        <v>NVT</v>
      </c>
      <c r="H124" s="20">
        <v>3</v>
      </c>
      <c r="I124" s="25" t="str">
        <f>IFERROR(VLOOKUP(M124,[1]Context!$E$5:$G$37,3),"")</f>
        <v/>
      </c>
      <c r="J124" s="25" t="str">
        <f>IFERROR(VLOOKUP(N124,[1]Context!$E$5:$G$37,3),"")</f>
        <v/>
      </c>
      <c r="K124" s="25" t="str">
        <f>IFERROR(VLOOKUP(O124,[1]Context!$E$5:$G$37,3),"")</f>
        <v/>
      </c>
      <c r="L124" s="25"/>
      <c r="M124" s="19"/>
      <c r="N124" s="19"/>
      <c r="O124" s="19"/>
      <c r="Q124" s="1" t="s">
        <v>440</v>
      </c>
      <c r="R124" s="1" t="s">
        <v>440</v>
      </c>
      <c r="S124" s="1" t="s">
        <v>440</v>
      </c>
      <c r="T124" s="1" t="s">
        <v>440</v>
      </c>
    </row>
    <row r="125" spans="1:20" ht="50.1" customHeight="1" x14ac:dyDescent="0.3">
      <c r="A125" s="28">
        <v>85</v>
      </c>
      <c r="B125" s="33" t="s">
        <v>96</v>
      </c>
      <c r="C125" s="38" t="s">
        <v>252</v>
      </c>
      <c r="D125" s="35" t="s">
        <v>253</v>
      </c>
      <c r="E125" s="36"/>
      <c r="F125" s="37"/>
      <c r="G125" s="32" t="str">
        <f t="shared" si="0"/>
        <v/>
      </c>
      <c r="H125" s="20">
        <v>3</v>
      </c>
      <c r="I125" s="25" t="str">
        <f>IFERROR(VLOOKUP(M125,[1]Context!$E$5:$G$37,3),"")</f>
        <v>Y</v>
      </c>
      <c r="J125" s="25" t="str">
        <f>IFERROR(VLOOKUP(N125,[1]Context!$E$5:$G$37,3),"")</f>
        <v>Y</v>
      </c>
      <c r="K125" s="25" t="str">
        <f>IFERROR(VLOOKUP(O125,[1]Context!$E$5:$G$37,3),"")</f>
        <v/>
      </c>
      <c r="L125" s="20"/>
      <c r="M125" s="39" t="s">
        <v>177</v>
      </c>
      <c r="N125" s="19" t="s">
        <v>178</v>
      </c>
      <c r="O125" s="19"/>
      <c r="Q125" s="1" t="s">
        <v>439</v>
      </c>
      <c r="R125" s="1" t="s">
        <v>439</v>
      </c>
      <c r="S125" s="1" t="s">
        <v>439</v>
      </c>
    </row>
    <row r="126" spans="1:20" ht="50.1" hidden="1" customHeight="1" x14ac:dyDescent="0.3">
      <c r="A126" s="28">
        <v>86</v>
      </c>
      <c r="B126" s="33" t="s">
        <v>96</v>
      </c>
      <c r="C126" s="38" t="s">
        <v>252</v>
      </c>
      <c r="D126" s="35" t="s">
        <v>254</v>
      </c>
      <c r="E126" s="36" t="str">
        <f>IF(G126="NVT",[1]DropdownAntwoord!A$3,"")</f>
        <v/>
      </c>
      <c r="F126" s="37"/>
      <c r="G126" s="32" t="str">
        <f t="shared" si="0"/>
        <v/>
      </c>
      <c r="H126" s="20">
        <v>3</v>
      </c>
      <c r="I126" s="25" t="str">
        <f>IFERROR(VLOOKUP(M126,[1]Context!$E$5:$G$37,3),"")</f>
        <v>Y</v>
      </c>
      <c r="J126" s="25" t="str">
        <f>IFERROR(VLOOKUP(N126,[1]Context!$E$5:$G$37,3),"")</f>
        <v>Y</v>
      </c>
      <c r="K126" s="25" t="str">
        <f>IFERROR(VLOOKUP(O126,[1]Context!$E$5:$G$37,3),"")</f>
        <v/>
      </c>
      <c r="L126" s="25"/>
      <c r="M126" s="39" t="s">
        <v>177</v>
      </c>
      <c r="N126" s="19" t="s">
        <v>178</v>
      </c>
      <c r="O126" s="19"/>
      <c r="R126" s="1" t="s">
        <v>439</v>
      </c>
      <c r="S126" s="1" t="s">
        <v>439</v>
      </c>
    </row>
    <row r="127" spans="1:20" ht="50.1" hidden="1" customHeight="1" x14ac:dyDescent="0.3">
      <c r="A127" s="28">
        <v>87</v>
      </c>
      <c r="B127" s="33" t="s">
        <v>96</v>
      </c>
      <c r="C127" s="38" t="s">
        <v>255</v>
      </c>
      <c r="D127" s="35" t="s">
        <v>256</v>
      </c>
      <c r="E127" s="36" t="str">
        <f>IF(G127="NVT",[1]DropdownAntwoord!A$3,"")</f>
        <v/>
      </c>
      <c r="F127" s="37"/>
      <c r="G127" s="32" t="str">
        <f t="shared" si="0"/>
        <v/>
      </c>
      <c r="H127" s="20">
        <v>3</v>
      </c>
      <c r="I127" s="25" t="str">
        <f>IFERROR(VLOOKUP(M127,[1]Context!$E$5:$G$37,3),"")</f>
        <v>Y</v>
      </c>
      <c r="J127" s="25" t="str">
        <f>IFERROR(VLOOKUP(N127,[1]Context!$E$5:$G$37,3),"")</f>
        <v>Y</v>
      </c>
      <c r="K127" s="25" t="str">
        <f>IFERROR(VLOOKUP(O127,[1]Context!$E$5:$G$37,3),"")</f>
        <v/>
      </c>
      <c r="L127" s="20"/>
      <c r="M127" s="39" t="s">
        <v>177</v>
      </c>
      <c r="N127" s="19" t="s">
        <v>178</v>
      </c>
      <c r="O127" s="19"/>
    </row>
    <row r="128" spans="1:20" ht="30" customHeight="1" x14ac:dyDescent="0.3">
      <c r="A128" s="28"/>
      <c r="B128" s="19"/>
      <c r="C128" s="25"/>
      <c r="D128" s="29" t="s">
        <v>257</v>
      </c>
      <c r="E128" s="30"/>
      <c r="F128" s="31"/>
      <c r="G128" s="32" t="str">
        <f t="shared" si="0"/>
        <v>NVT</v>
      </c>
      <c r="H128" s="20">
        <v>3</v>
      </c>
      <c r="I128" s="25" t="str">
        <f>IFERROR(VLOOKUP(M128,[1]Context!$E$5:$G$37,3),"")</f>
        <v/>
      </c>
      <c r="J128" s="25" t="str">
        <f>IFERROR(VLOOKUP(N128,[1]Context!$E$5:$G$37,3),"")</f>
        <v/>
      </c>
      <c r="K128" s="25" t="str">
        <f>IFERROR(VLOOKUP(O128,[1]Context!$E$5:$G$37,3),"")</f>
        <v/>
      </c>
      <c r="L128" s="25"/>
      <c r="M128" s="19"/>
      <c r="N128" s="19"/>
      <c r="O128" s="19"/>
      <c r="Q128" s="1" t="s">
        <v>440</v>
      </c>
      <c r="R128" s="1" t="s">
        <v>440</v>
      </c>
      <c r="S128" s="1" t="s">
        <v>440</v>
      </c>
      <c r="T128" s="1" t="s">
        <v>440</v>
      </c>
    </row>
    <row r="129" spans="1:20" ht="50.1" customHeight="1" x14ac:dyDescent="0.3">
      <c r="A129" s="28">
        <v>88</v>
      </c>
      <c r="B129" s="33" t="s">
        <v>258</v>
      </c>
      <c r="C129" s="38" t="s">
        <v>215</v>
      </c>
      <c r="D129" s="35" t="s">
        <v>259</v>
      </c>
      <c r="E129" s="36"/>
      <c r="F129" s="37"/>
      <c r="G129" s="32" t="str">
        <f t="shared" si="0"/>
        <v/>
      </c>
      <c r="H129" s="20">
        <v>3</v>
      </c>
      <c r="I129" s="25" t="str">
        <f>IFERROR(VLOOKUP(M129,[1]Context!$E$5:$G$37,3),"")</f>
        <v>Y</v>
      </c>
      <c r="J129" s="25" t="str">
        <f>IFERROR(VLOOKUP(N129,[1]Context!$E$5:$G$37,3),"")</f>
        <v>Y</v>
      </c>
      <c r="K129" s="25" t="str">
        <f>IFERROR(VLOOKUP(O129,[1]Context!$E$5:$G$37,3),"")</f>
        <v/>
      </c>
      <c r="L129" s="20"/>
      <c r="M129" s="39" t="s">
        <v>177</v>
      </c>
      <c r="N129" s="19" t="s">
        <v>178</v>
      </c>
      <c r="O129" s="19"/>
      <c r="Q129" s="1" t="s">
        <v>439</v>
      </c>
      <c r="R129" s="1" t="s">
        <v>439</v>
      </c>
      <c r="S129" s="1" t="s">
        <v>439</v>
      </c>
    </row>
    <row r="130" spans="1:20" ht="50.1" hidden="1" customHeight="1" x14ac:dyDescent="0.3">
      <c r="A130" s="28">
        <v>89</v>
      </c>
      <c r="B130" s="33" t="s">
        <v>258</v>
      </c>
      <c r="C130" s="38" t="s">
        <v>247</v>
      </c>
      <c r="D130" s="35" t="s">
        <v>260</v>
      </c>
      <c r="E130" s="36" t="str">
        <f>IF(G130="NVT",[1]DropdownAntwoord!A$3,"")</f>
        <v/>
      </c>
      <c r="F130" s="37"/>
      <c r="G130" s="32" t="str">
        <f t="shared" si="0"/>
        <v/>
      </c>
      <c r="H130" s="20">
        <v>3</v>
      </c>
      <c r="I130" s="25" t="str">
        <f>IFERROR(VLOOKUP(M130,[1]Context!$E$5:$G$37,3),"")</f>
        <v>Y</v>
      </c>
      <c r="J130" s="25" t="str">
        <f>IFERROR(VLOOKUP(N130,[1]Context!$E$5:$G$37,3),"")</f>
        <v>Y</v>
      </c>
      <c r="K130" s="25" t="str">
        <f>IFERROR(VLOOKUP(O130,[1]Context!$E$5:$G$37,3),"")</f>
        <v>Y</v>
      </c>
      <c r="L130" s="25"/>
      <c r="M130" s="39" t="s">
        <v>177</v>
      </c>
      <c r="N130" s="19" t="s">
        <v>178</v>
      </c>
      <c r="O130" s="19" t="s">
        <v>179</v>
      </c>
      <c r="R130" s="1" t="s">
        <v>439</v>
      </c>
      <c r="S130" s="1" t="s">
        <v>439</v>
      </c>
    </row>
    <row r="131" spans="1:20" ht="29.25" hidden="1" customHeight="1" x14ac:dyDescent="0.3">
      <c r="A131" s="28">
        <v>90</v>
      </c>
      <c r="B131" s="33" t="s">
        <v>258</v>
      </c>
      <c r="C131" s="38" t="s">
        <v>261</v>
      </c>
      <c r="D131" s="35" t="s">
        <v>262</v>
      </c>
      <c r="E131" s="36" t="str">
        <f>IF(G131="NVT",[1]DropdownAntwoord!A$3,"")</f>
        <v/>
      </c>
      <c r="F131" s="37"/>
      <c r="G131" s="32" t="str">
        <f t="shared" si="0"/>
        <v/>
      </c>
      <c r="H131" s="20">
        <v>3</v>
      </c>
      <c r="I131" s="25" t="str">
        <f>IFERROR(VLOOKUP(M131,[1]Context!$E$5:$G$37,3),"")</f>
        <v>Y</v>
      </c>
      <c r="J131" s="25" t="str">
        <f>IFERROR(VLOOKUP(N131,[1]Context!$E$5:$G$37,3),"")</f>
        <v>Y</v>
      </c>
      <c r="K131" s="25" t="str">
        <f>IFERROR(VLOOKUP(O131,[1]Context!$E$5:$G$37,3),"")</f>
        <v/>
      </c>
      <c r="L131" s="20"/>
      <c r="M131" s="39" t="s">
        <v>177</v>
      </c>
      <c r="N131" s="19" t="s">
        <v>178</v>
      </c>
      <c r="O131" s="19"/>
      <c r="R131" s="1" t="s">
        <v>439</v>
      </c>
      <c r="S131" s="1" t="s">
        <v>439</v>
      </c>
    </row>
    <row r="132" spans="1:20" ht="50.1" customHeight="1" x14ac:dyDescent="0.3">
      <c r="A132" s="28">
        <v>91</v>
      </c>
      <c r="B132" s="33" t="s">
        <v>258</v>
      </c>
      <c r="C132" s="38" t="s">
        <v>215</v>
      </c>
      <c r="D132" s="35" t="s">
        <v>263</v>
      </c>
      <c r="E132" s="36"/>
      <c r="F132" s="37"/>
      <c r="G132" s="32" t="str">
        <f t="shared" si="0"/>
        <v/>
      </c>
      <c r="H132" s="20">
        <v>3</v>
      </c>
      <c r="I132" s="25" t="str">
        <f>IFERROR(VLOOKUP(M132,[1]Context!$E$5:$G$37,3),"")</f>
        <v>Y</v>
      </c>
      <c r="J132" s="25" t="str">
        <f>IFERROR(VLOOKUP(N132,[1]Context!$E$5:$G$37,3),"")</f>
        <v>Y</v>
      </c>
      <c r="K132" s="25" t="str">
        <f>IFERROR(VLOOKUP(O132,[1]Context!$E$5:$G$37,3),"")</f>
        <v>Y</v>
      </c>
      <c r="L132" s="20"/>
      <c r="M132" s="39" t="s">
        <v>177</v>
      </c>
      <c r="N132" s="19" t="s">
        <v>178</v>
      </c>
      <c r="O132" s="19" t="s">
        <v>179</v>
      </c>
      <c r="Q132" s="1" t="s">
        <v>439</v>
      </c>
      <c r="R132" s="1" t="s">
        <v>439</v>
      </c>
      <c r="S132" s="1" t="s">
        <v>439</v>
      </c>
    </row>
    <row r="133" spans="1:20" ht="63.75" customHeight="1" x14ac:dyDescent="0.3">
      <c r="A133" s="28">
        <v>92</v>
      </c>
      <c r="B133" s="33" t="s">
        <v>258</v>
      </c>
      <c r="C133" s="38" t="s">
        <v>215</v>
      </c>
      <c r="D133" s="35" t="s">
        <v>264</v>
      </c>
      <c r="E133" s="36"/>
      <c r="F133" s="37"/>
      <c r="G133" s="32" t="str">
        <f t="shared" si="0"/>
        <v/>
      </c>
      <c r="H133" s="20">
        <v>3</v>
      </c>
      <c r="I133" s="25" t="str">
        <f>IFERROR(VLOOKUP(M133,[1]Context!$E$5:$G$37,3),"")</f>
        <v>Y</v>
      </c>
      <c r="J133" s="25" t="str">
        <f>IFERROR(VLOOKUP(N133,[1]Context!$E$5:$G$37,3),"")</f>
        <v>Y</v>
      </c>
      <c r="K133" s="25" t="str">
        <f>IFERROR(VLOOKUP(O133,[1]Context!$E$5:$G$37,3),"")</f>
        <v>Y</v>
      </c>
      <c r="L133" s="25"/>
      <c r="M133" s="39" t="s">
        <v>177</v>
      </c>
      <c r="N133" s="19" t="s">
        <v>178</v>
      </c>
      <c r="O133" s="19" t="s">
        <v>179</v>
      </c>
      <c r="Q133" s="1" t="s">
        <v>439</v>
      </c>
      <c r="R133" s="1" t="s">
        <v>439</v>
      </c>
      <c r="S133" s="1" t="s">
        <v>439</v>
      </c>
    </row>
    <row r="134" spans="1:20" ht="50.1" hidden="1" customHeight="1" x14ac:dyDescent="0.3">
      <c r="A134" s="28">
        <v>93</v>
      </c>
      <c r="B134" s="33" t="s">
        <v>258</v>
      </c>
      <c r="C134" s="38" t="s">
        <v>215</v>
      </c>
      <c r="D134" s="35" t="s">
        <v>265</v>
      </c>
      <c r="E134" s="36" t="str">
        <f>IF(G134="NVT",[1]DropdownAntwoord!A$3,"")</f>
        <v/>
      </c>
      <c r="F134" s="37"/>
      <c r="G134" s="32" t="str">
        <f t="shared" si="0"/>
        <v/>
      </c>
      <c r="H134" s="20">
        <v>3</v>
      </c>
      <c r="I134" s="25" t="str">
        <f>IFERROR(VLOOKUP(M134,[1]Context!$E$5:$G$37,3),"")</f>
        <v/>
      </c>
      <c r="J134" s="25" t="str">
        <f>IFERROR(VLOOKUP(N134,[1]Context!$E$5:$G$37,3),"")</f>
        <v>Y</v>
      </c>
      <c r="K134" s="25" t="str">
        <f>IFERROR(VLOOKUP(O134,[1]Context!$E$5:$G$37,3),"")</f>
        <v/>
      </c>
      <c r="L134" s="20"/>
      <c r="M134" s="39"/>
      <c r="N134" s="19" t="s">
        <v>178</v>
      </c>
      <c r="O134" s="19"/>
    </row>
    <row r="135" spans="1:20" ht="50.1" hidden="1" customHeight="1" x14ac:dyDescent="0.3">
      <c r="A135" s="28">
        <v>94</v>
      </c>
      <c r="B135" s="33" t="s">
        <v>258</v>
      </c>
      <c r="C135" s="38" t="s">
        <v>215</v>
      </c>
      <c r="D135" s="35" t="s">
        <v>266</v>
      </c>
      <c r="E135" s="36" t="str">
        <f>IF(G135="NVT",[1]DropdownAntwoord!A$3,"")</f>
        <v/>
      </c>
      <c r="F135" s="37"/>
      <c r="G135" s="32" t="str">
        <f t="shared" si="0"/>
        <v/>
      </c>
      <c r="H135" s="20">
        <v>3</v>
      </c>
      <c r="I135" s="25" t="str">
        <f>IFERROR(VLOOKUP(M135,[1]Context!$E$5:$G$37,3),"")</f>
        <v>Y</v>
      </c>
      <c r="J135" s="25" t="str">
        <f>IFERROR(VLOOKUP(N135,[1]Context!$E$5:$G$37,3),"")</f>
        <v>Y</v>
      </c>
      <c r="K135" s="25" t="str">
        <f>IFERROR(VLOOKUP(O135,[1]Context!$E$5:$G$37,3),"")</f>
        <v/>
      </c>
      <c r="L135" s="25"/>
      <c r="M135" s="39" t="s">
        <v>177</v>
      </c>
      <c r="N135" s="19" t="s">
        <v>178</v>
      </c>
      <c r="O135" s="19"/>
    </row>
    <row r="136" spans="1:20" ht="50.1" hidden="1" customHeight="1" x14ac:dyDescent="0.3">
      <c r="A136" s="28">
        <v>95</v>
      </c>
      <c r="B136" s="33" t="s">
        <v>258</v>
      </c>
      <c r="C136" s="38" t="s">
        <v>215</v>
      </c>
      <c r="D136" s="35" t="s">
        <v>267</v>
      </c>
      <c r="E136" s="36" t="str">
        <f>IF(G136="NVT",[1]DropdownAntwoord!A$3,"")</f>
        <v/>
      </c>
      <c r="F136" s="37"/>
      <c r="G136" s="32" t="str">
        <f t="shared" si="0"/>
        <v/>
      </c>
      <c r="H136" s="20">
        <v>3</v>
      </c>
      <c r="I136" s="25" t="str">
        <f>IFERROR(VLOOKUP(M136,[1]Context!$E$5:$G$37,3),"")</f>
        <v>Y</v>
      </c>
      <c r="J136" s="25" t="str">
        <f>IFERROR(VLOOKUP(N136,[1]Context!$E$5:$G$37,3),"")</f>
        <v>Y</v>
      </c>
      <c r="K136" s="25" t="str">
        <f>IFERROR(VLOOKUP(O136,[1]Context!$E$5:$G$37,3),"")</f>
        <v/>
      </c>
      <c r="L136" s="20"/>
      <c r="M136" s="39" t="s">
        <v>177</v>
      </c>
      <c r="N136" s="19" t="s">
        <v>178</v>
      </c>
      <c r="O136" s="19"/>
    </row>
    <row r="137" spans="1:20" ht="76.5" customHeight="1" x14ac:dyDescent="0.3">
      <c r="A137" s="28">
        <v>96</v>
      </c>
      <c r="B137" s="33" t="s">
        <v>258</v>
      </c>
      <c r="C137" s="38" t="s">
        <v>215</v>
      </c>
      <c r="D137" s="35" t="s">
        <v>268</v>
      </c>
      <c r="E137" s="36"/>
      <c r="F137" s="37"/>
      <c r="G137" s="32" t="str">
        <f t="shared" si="0"/>
        <v/>
      </c>
      <c r="H137" s="20">
        <v>3</v>
      </c>
      <c r="I137" s="25" t="str">
        <f>IFERROR(VLOOKUP(M137,[1]Context!$E$5:$G$37,3),"")</f>
        <v>Y</v>
      </c>
      <c r="J137" s="25" t="str">
        <f>IFERROR(VLOOKUP(N137,[1]Context!$E$5:$G$37,3),"")</f>
        <v>Y</v>
      </c>
      <c r="K137" s="25" t="str">
        <f>IFERROR(VLOOKUP(O137,[1]Context!$E$5:$G$37,3),"")</f>
        <v/>
      </c>
      <c r="L137" s="25"/>
      <c r="M137" s="39" t="s">
        <v>177</v>
      </c>
      <c r="N137" s="19" t="s">
        <v>178</v>
      </c>
      <c r="O137" s="19"/>
      <c r="Q137" s="1" t="s">
        <v>439</v>
      </c>
      <c r="R137" s="1" t="s">
        <v>439</v>
      </c>
      <c r="S137" s="1" t="s">
        <v>439</v>
      </c>
    </row>
    <row r="138" spans="1:20" ht="50.1" customHeight="1" x14ac:dyDescent="0.3">
      <c r="A138" s="28">
        <v>97</v>
      </c>
      <c r="B138" s="33" t="s">
        <v>258</v>
      </c>
      <c r="C138" s="38" t="s">
        <v>215</v>
      </c>
      <c r="D138" s="35" t="s">
        <v>269</v>
      </c>
      <c r="E138" s="36"/>
      <c r="F138" s="37"/>
      <c r="G138" s="32" t="str">
        <f t="shared" si="0"/>
        <v/>
      </c>
      <c r="H138" s="20">
        <v>3</v>
      </c>
      <c r="I138" s="25" t="str">
        <f>IFERROR(VLOOKUP(M138,[1]Context!$E$5:$G$37,3),"")</f>
        <v/>
      </c>
      <c r="J138" s="25" t="str">
        <f>IFERROR(VLOOKUP(N138,[1]Context!$E$5:$G$37,3),"")</f>
        <v>Y</v>
      </c>
      <c r="K138" s="25" t="str">
        <f>IFERROR(VLOOKUP(O138,[1]Context!$E$5:$G$37,3),"")</f>
        <v/>
      </c>
      <c r="L138" s="20"/>
      <c r="M138" s="39"/>
      <c r="N138" s="19" t="s">
        <v>178</v>
      </c>
      <c r="O138" s="19"/>
      <c r="Q138" s="1" t="s">
        <v>439</v>
      </c>
      <c r="R138" s="1" t="s">
        <v>439</v>
      </c>
      <c r="S138" s="1" t="s">
        <v>439</v>
      </c>
    </row>
    <row r="139" spans="1:20" ht="50.1" hidden="1" customHeight="1" x14ac:dyDescent="0.3">
      <c r="A139" s="28">
        <v>98</v>
      </c>
      <c r="B139" s="33" t="s">
        <v>258</v>
      </c>
      <c r="C139" s="38" t="s">
        <v>215</v>
      </c>
      <c r="D139" s="35" t="s">
        <v>270</v>
      </c>
      <c r="E139" s="36" t="str">
        <f>IF(G139="NVT",[1]DropdownAntwoord!A$3,"")</f>
        <v/>
      </c>
      <c r="F139" s="37"/>
      <c r="G139" s="32" t="str">
        <f t="shared" si="0"/>
        <v/>
      </c>
      <c r="H139" s="20">
        <v>3</v>
      </c>
      <c r="I139" s="25" t="str">
        <f>IFERROR(VLOOKUP(M139,[1]Context!$E$5:$G$37,3),"")</f>
        <v>Y</v>
      </c>
      <c r="J139" s="25" t="str">
        <f>IFERROR(VLOOKUP(N139,[1]Context!$E$5:$G$37,3),"")</f>
        <v>Y</v>
      </c>
      <c r="K139" s="25" t="str">
        <f>IFERROR(VLOOKUP(O139,[1]Context!$E$5:$G$37,3),"")</f>
        <v/>
      </c>
      <c r="L139" s="25"/>
      <c r="M139" s="39" t="s">
        <v>177</v>
      </c>
      <c r="N139" s="19" t="s">
        <v>178</v>
      </c>
      <c r="O139" s="19"/>
    </row>
    <row r="140" spans="1:20" ht="50.1" customHeight="1" x14ac:dyDescent="0.3">
      <c r="A140" s="28">
        <v>99</v>
      </c>
      <c r="B140" s="33" t="s">
        <v>258</v>
      </c>
      <c r="C140" s="38" t="s">
        <v>215</v>
      </c>
      <c r="D140" s="35" t="s">
        <v>271</v>
      </c>
      <c r="E140" s="36"/>
      <c r="F140" s="37"/>
      <c r="G140" s="32" t="str">
        <f t="shared" si="0"/>
        <v/>
      </c>
      <c r="H140" s="20">
        <v>3</v>
      </c>
      <c r="I140" s="25" t="str">
        <f>IFERROR(VLOOKUP(M140,[1]Context!$E$5:$G$37,3),"")</f>
        <v/>
      </c>
      <c r="J140" s="25" t="str">
        <f>IFERROR(VLOOKUP(N140,[1]Context!$E$5:$G$37,3),"")</f>
        <v>Y</v>
      </c>
      <c r="K140" s="25" t="str">
        <f>IFERROR(VLOOKUP(O140,[1]Context!$E$5:$G$37,3),"")</f>
        <v/>
      </c>
      <c r="L140" s="20"/>
      <c r="M140" s="39"/>
      <c r="N140" s="19" t="s">
        <v>178</v>
      </c>
      <c r="O140" s="19"/>
      <c r="Q140" s="1" t="s">
        <v>439</v>
      </c>
      <c r="R140" s="1" t="s">
        <v>439</v>
      </c>
      <c r="S140" s="1" t="s">
        <v>439</v>
      </c>
    </row>
    <row r="141" spans="1:20" ht="50.1" hidden="1" customHeight="1" x14ac:dyDescent="0.3">
      <c r="A141" s="28">
        <v>100</v>
      </c>
      <c r="B141" s="33" t="s">
        <v>258</v>
      </c>
      <c r="C141" s="38" t="s">
        <v>215</v>
      </c>
      <c r="D141" s="35" t="s">
        <v>272</v>
      </c>
      <c r="E141" s="36" t="str">
        <f>IF(G141="NVT",[1]DropdownAntwoord!A$3,"")</f>
        <v/>
      </c>
      <c r="F141" s="37"/>
      <c r="G141" s="32" t="str">
        <f t="shared" si="0"/>
        <v/>
      </c>
      <c r="H141" s="20">
        <v>3</v>
      </c>
      <c r="I141" s="25" t="str">
        <f>IFERROR(VLOOKUP(M141,[1]Context!$E$5:$G$37,3),"")</f>
        <v/>
      </c>
      <c r="J141" s="25" t="str">
        <f>IFERROR(VLOOKUP(N141,[1]Context!$E$5:$G$37,3),"")</f>
        <v>Y</v>
      </c>
      <c r="K141" s="25" t="str">
        <f>IFERROR(VLOOKUP(O141,[1]Context!$E$5:$G$37,3),"")</f>
        <v/>
      </c>
      <c r="L141" s="25"/>
      <c r="M141" s="39"/>
      <c r="N141" s="19" t="s">
        <v>178</v>
      </c>
      <c r="O141" s="19"/>
    </row>
    <row r="142" spans="1:20" s="27" customFormat="1" ht="30" customHeight="1" x14ac:dyDescent="0.3">
      <c r="A142" s="18" t="s">
        <v>273</v>
      </c>
      <c r="B142" s="19"/>
      <c r="C142" s="20"/>
      <c r="D142" s="21" t="s">
        <v>274</v>
      </c>
      <c r="E142" s="22"/>
      <c r="F142" s="23"/>
      <c r="G142" s="32" t="str">
        <f t="shared" ref="G142:G153" si="1">IF(I142="Y","","NVT")</f>
        <v/>
      </c>
      <c r="H142" s="25"/>
      <c r="I142" s="25" t="str">
        <f>IFERROR(VLOOKUP(M142,[1]Context!$E$5:$G$37,3),"")</f>
        <v>Y</v>
      </c>
      <c r="J142" s="25" t="str">
        <f>IFERROR(VLOOKUP(N142,[1]Context!$E$5:$G$37,3),"")</f>
        <v/>
      </c>
      <c r="K142" s="25" t="str">
        <f>IFERROR(VLOOKUP(O142,[1]Context!$E$5:$G$37,3),"")</f>
        <v/>
      </c>
      <c r="L142" s="25"/>
      <c r="M142" s="19" t="s">
        <v>275</v>
      </c>
      <c r="N142" s="26"/>
      <c r="O142" s="26"/>
      <c r="Q142" s="1" t="s">
        <v>440</v>
      </c>
      <c r="R142" s="1" t="s">
        <v>440</v>
      </c>
      <c r="S142" s="1" t="s">
        <v>440</v>
      </c>
      <c r="T142" s="1" t="s">
        <v>440</v>
      </c>
    </row>
    <row r="143" spans="1:20" ht="41.25" customHeight="1" x14ac:dyDescent="0.3">
      <c r="A143" s="28"/>
      <c r="B143" s="19"/>
      <c r="C143" s="25"/>
      <c r="D143" s="29" t="s">
        <v>276</v>
      </c>
      <c r="E143" s="30"/>
      <c r="F143" s="31"/>
      <c r="G143" s="32" t="str">
        <f t="shared" si="1"/>
        <v>NVT</v>
      </c>
      <c r="H143" s="25"/>
      <c r="I143" s="25" t="str">
        <f>IFERROR(VLOOKUP(M143,[1]Context!$E$5:$G$37,3),"")</f>
        <v/>
      </c>
      <c r="J143" s="25" t="str">
        <f>IFERROR(VLOOKUP(N143,[1]Context!$E$5:$G$37,3),"")</f>
        <v/>
      </c>
      <c r="K143" s="25" t="str">
        <f>IFERROR(VLOOKUP(O143,[1]Context!$E$5:$G$37,3),"")</f>
        <v/>
      </c>
      <c r="L143" s="25"/>
      <c r="M143" s="19"/>
      <c r="N143" s="19"/>
      <c r="O143" s="19"/>
      <c r="Q143" s="1" t="s">
        <v>440</v>
      </c>
      <c r="R143" s="1" t="s">
        <v>440</v>
      </c>
      <c r="S143" s="1" t="s">
        <v>440</v>
      </c>
      <c r="T143" s="1" t="s">
        <v>440</v>
      </c>
    </row>
    <row r="144" spans="1:20" ht="50.1" customHeight="1" x14ac:dyDescent="0.3">
      <c r="A144" s="28">
        <v>101</v>
      </c>
      <c r="B144" s="33" t="s">
        <v>277</v>
      </c>
      <c r="C144" s="38" t="s">
        <v>278</v>
      </c>
      <c r="D144" s="35" t="s">
        <v>279</v>
      </c>
      <c r="E144" s="36"/>
      <c r="F144" s="37"/>
      <c r="G144" s="32" t="str">
        <f t="shared" si="1"/>
        <v/>
      </c>
      <c r="H144" s="25">
        <v>1</v>
      </c>
      <c r="I144" s="25" t="str">
        <f>IFERROR(VLOOKUP(M144,[1]Context!$E$5:$G$37,3),"")</f>
        <v>Y</v>
      </c>
      <c r="J144" s="25" t="str">
        <f>IFERROR(VLOOKUP(N144,[1]Context!$E$5:$G$37,3),"")</f>
        <v/>
      </c>
      <c r="K144" s="25" t="str">
        <f>IFERROR(VLOOKUP(O144,[1]Context!$E$5:$G$37,3),"")</f>
        <v/>
      </c>
      <c r="L144" s="25"/>
      <c r="M144" s="39" t="s">
        <v>275</v>
      </c>
      <c r="N144" s="19"/>
      <c r="O144" s="19"/>
      <c r="Q144" s="1" t="s">
        <v>439</v>
      </c>
      <c r="R144" s="1" t="s">
        <v>439</v>
      </c>
      <c r="S144" s="1" t="s">
        <v>439</v>
      </c>
    </row>
    <row r="145" spans="1:20" ht="50.1" customHeight="1" x14ac:dyDescent="0.3">
      <c r="A145" s="28">
        <v>102</v>
      </c>
      <c r="B145" s="33" t="s">
        <v>277</v>
      </c>
      <c r="C145" s="38" t="s">
        <v>280</v>
      </c>
      <c r="D145" s="35" t="s">
        <v>281</v>
      </c>
      <c r="E145" s="36"/>
      <c r="F145" s="37"/>
      <c r="G145" s="32" t="str">
        <f t="shared" si="1"/>
        <v/>
      </c>
      <c r="H145" s="25">
        <v>1</v>
      </c>
      <c r="I145" s="25" t="str">
        <f>IFERROR(VLOOKUP(M145,[1]Context!$E$5:$G$37,3),"")</f>
        <v>Y</v>
      </c>
      <c r="J145" s="25" t="str">
        <f>IFERROR(VLOOKUP(N145,[1]Context!$E$5:$G$37,3),"")</f>
        <v/>
      </c>
      <c r="K145" s="25" t="str">
        <f>IFERROR(VLOOKUP(O145,[1]Context!$E$5:$G$37,3),"")</f>
        <v/>
      </c>
      <c r="L145" s="25"/>
      <c r="M145" s="39" t="s">
        <v>275</v>
      </c>
      <c r="N145" s="19"/>
      <c r="O145" s="19"/>
      <c r="Q145" s="1" t="s">
        <v>439</v>
      </c>
      <c r="R145" s="1" t="s">
        <v>439</v>
      </c>
      <c r="S145" s="1" t="s">
        <v>439</v>
      </c>
    </row>
    <row r="146" spans="1:20" ht="50.1" customHeight="1" x14ac:dyDescent="0.3">
      <c r="A146" s="28">
        <v>103</v>
      </c>
      <c r="B146" s="33" t="s">
        <v>277</v>
      </c>
      <c r="C146" s="38" t="s">
        <v>282</v>
      </c>
      <c r="D146" s="35" t="s">
        <v>283</v>
      </c>
      <c r="E146" s="36"/>
      <c r="F146" s="37"/>
      <c r="G146" s="32" t="str">
        <f t="shared" si="1"/>
        <v/>
      </c>
      <c r="H146" s="25">
        <v>1</v>
      </c>
      <c r="I146" s="25" t="str">
        <f>IFERROR(VLOOKUP(M146,[1]Context!$E$5:$G$37,3),"")</f>
        <v>Y</v>
      </c>
      <c r="J146" s="25" t="str">
        <f>IFERROR(VLOOKUP(N146,[1]Context!$E$5:$G$37,3),"")</f>
        <v/>
      </c>
      <c r="K146" s="25" t="str">
        <f>IFERROR(VLOOKUP(O146,[1]Context!$E$5:$G$37,3),"")</f>
        <v/>
      </c>
      <c r="L146" s="25"/>
      <c r="M146" s="39" t="s">
        <v>275</v>
      </c>
      <c r="N146" s="19"/>
      <c r="O146" s="19"/>
      <c r="Q146" s="1" t="s">
        <v>439</v>
      </c>
      <c r="R146" s="1" t="s">
        <v>439</v>
      </c>
      <c r="S146" s="1" t="s">
        <v>439</v>
      </c>
    </row>
    <row r="147" spans="1:20" ht="50.1" customHeight="1" x14ac:dyDescent="0.3">
      <c r="A147" s="28">
        <v>104</v>
      </c>
      <c r="B147" s="33" t="s">
        <v>277</v>
      </c>
      <c r="C147" s="38" t="s">
        <v>284</v>
      </c>
      <c r="D147" s="35" t="s">
        <v>285</v>
      </c>
      <c r="E147" s="36"/>
      <c r="F147" s="37"/>
      <c r="G147" s="32" t="str">
        <f t="shared" si="1"/>
        <v/>
      </c>
      <c r="H147" s="25">
        <v>1</v>
      </c>
      <c r="I147" s="25" t="str">
        <f>IFERROR(VLOOKUP(M147,[1]Context!$E$5:$G$37,3),"")</f>
        <v>Y</v>
      </c>
      <c r="J147" s="25" t="str">
        <f>IFERROR(VLOOKUP(N147,[1]Context!$E$5:$G$37,3),"")</f>
        <v/>
      </c>
      <c r="K147" s="25" t="str">
        <f>IFERROR(VLOOKUP(O147,[1]Context!$E$5:$G$37,3),"")</f>
        <v/>
      </c>
      <c r="L147" s="25"/>
      <c r="M147" s="39" t="s">
        <v>275</v>
      </c>
      <c r="N147" s="19"/>
      <c r="O147" s="19"/>
      <c r="Q147" s="1" t="s">
        <v>439</v>
      </c>
      <c r="R147" s="1" t="s">
        <v>439</v>
      </c>
      <c r="S147" s="1" t="s">
        <v>439</v>
      </c>
    </row>
    <row r="148" spans="1:20" ht="50.1" hidden="1" customHeight="1" x14ac:dyDescent="0.3">
      <c r="A148" s="28">
        <v>105</v>
      </c>
      <c r="B148" s="33" t="s">
        <v>287</v>
      </c>
      <c r="C148" s="38" t="s">
        <v>288</v>
      </c>
      <c r="D148" s="35" t="s">
        <v>289</v>
      </c>
      <c r="E148" s="36" t="str">
        <f>IF(G148="NVT",[1]DropdownAntwoord!A$3,"")</f>
        <v/>
      </c>
      <c r="F148" s="37"/>
      <c r="G148" s="32" t="str">
        <f t="shared" si="1"/>
        <v/>
      </c>
      <c r="H148" s="25">
        <v>1</v>
      </c>
      <c r="I148" s="25" t="str">
        <f>IFERROR(VLOOKUP(M148,[1]Context!$E$5:$G$37,3),"")</f>
        <v>Y</v>
      </c>
      <c r="J148" s="25" t="str">
        <f>IFERROR(VLOOKUP(N148,[1]Context!$E$5:$G$37,3),"")</f>
        <v/>
      </c>
      <c r="K148" s="25" t="str">
        <f>IFERROR(VLOOKUP(O148,[1]Context!$E$5:$G$37,3),"")</f>
        <v/>
      </c>
      <c r="L148" s="25"/>
      <c r="M148" s="39" t="s">
        <v>275</v>
      </c>
      <c r="N148" s="19"/>
      <c r="O148" s="19"/>
      <c r="R148" s="1" t="s">
        <v>439</v>
      </c>
      <c r="S148" s="1" t="s">
        <v>439</v>
      </c>
    </row>
    <row r="149" spans="1:20" ht="50.1" hidden="1" customHeight="1" x14ac:dyDescent="0.3">
      <c r="A149" s="28">
        <v>106</v>
      </c>
      <c r="B149" s="33" t="s">
        <v>287</v>
      </c>
      <c r="C149" s="38" t="s">
        <v>288</v>
      </c>
      <c r="D149" s="35" t="s">
        <v>290</v>
      </c>
      <c r="E149" s="36" t="str">
        <f>IF(G149="NVT",[1]DropdownAntwoord!A$3,"")</f>
        <v/>
      </c>
      <c r="F149" s="37"/>
      <c r="G149" s="32" t="str">
        <f t="shared" si="1"/>
        <v/>
      </c>
      <c r="H149" s="25">
        <v>1</v>
      </c>
      <c r="I149" s="25" t="str">
        <f>IFERROR(VLOOKUP(M149,[1]Context!$E$5:$G$37,3),"")</f>
        <v>Y</v>
      </c>
      <c r="J149" s="25" t="str">
        <f>IFERROR(VLOOKUP(N149,[1]Context!$E$5:$G$37,3),"")</f>
        <v/>
      </c>
      <c r="K149" s="25" t="str">
        <f>IFERROR(VLOOKUP(O149,[1]Context!$E$5:$G$37,3),"")</f>
        <v/>
      </c>
      <c r="L149" s="25"/>
      <c r="M149" s="39" t="s">
        <v>275</v>
      </c>
      <c r="N149" s="19"/>
      <c r="O149" s="19"/>
      <c r="R149" s="1" t="s">
        <v>439</v>
      </c>
      <c r="S149" s="1" t="s">
        <v>439</v>
      </c>
    </row>
    <row r="150" spans="1:20" ht="39.75" customHeight="1" x14ac:dyDescent="0.3">
      <c r="A150" s="28"/>
      <c r="B150" s="19"/>
      <c r="C150" s="25"/>
      <c r="D150" s="29" t="s">
        <v>291</v>
      </c>
      <c r="E150" s="30"/>
      <c r="F150" s="31"/>
      <c r="G150" s="32" t="str">
        <f t="shared" si="1"/>
        <v>NVT</v>
      </c>
      <c r="H150" s="25"/>
      <c r="I150" s="25" t="str">
        <f>IFERROR(VLOOKUP(M150,[1]Context!$E$5:$G$37,3),"")</f>
        <v/>
      </c>
      <c r="J150" s="25" t="str">
        <f>IFERROR(VLOOKUP(N150,[1]Context!$E$5:$G$37,3),"")</f>
        <v/>
      </c>
      <c r="K150" s="25" t="str">
        <f>IFERROR(VLOOKUP(O150,[1]Context!$E$5:$G$37,3),"")</f>
        <v/>
      </c>
      <c r="L150" s="25"/>
      <c r="M150" s="19"/>
      <c r="N150" s="19"/>
      <c r="O150" s="19"/>
      <c r="Q150" s="1" t="s">
        <v>440</v>
      </c>
      <c r="R150" s="1" t="s">
        <v>440</v>
      </c>
      <c r="S150" s="1" t="s">
        <v>440</v>
      </c>
      <c r="T150" s="1" t="s">
        <v>440</v>
      </c>
    </row>
    <row r="151" spans="1:20" ht="50.1" customHeight="1" x14ac:dyDescent="0.3">
      <c r="A151" s="28">
        <v>107</v>
      </c>
      <c r="B151" s="33" t="s">
        <v>292</v>
      </c>
      <c r="C151" s="38" t="s">
        <v>293</v>
      </c>
      <c r="D151" s="35" t="s">
        <v>294</v>
      </c>
      <c r="E151" s="36"/>
      <c r="F151" s="37"/>
      <c r="G151" s="32" t="str">
        <f t="shared" si="1"/>
        <v/>
      </c>
      <c r="H151" s="25">
        <v>1</v>
      </c>
      <c r="I151" s="25" t="str">
        <f>IFERROR(VLOOKUP(M151,[1]Context!$E$5:$G$37,3),"")</f>
        <v>Y</v>
      </c>
      <c r="J151" s="25" t="str">
        <f>IFERROR(VLOOKUP(N151,[1]Context!$E$5:$G$37,3),"")</f>
        <v/>
      </c>
      <c r="K151" s="25" t="str">
        <f>IFERROR(VLOOKUP(O151,[1]Context!$E$5:$G$37,3),"")</f>
        <v/>
      </c>
      <c r="L151" s="25"/>
      <c r="M151" s="39" t="s">
        <v>275</v>
      </c>
      <c r="N151" s="19"/>
      <c r="O151" s="19"/>
      <c r="Q151" s="1" t="s">
        <v>439</v>
      </c>
      <c r="R151" s="1" t="s">
        <v>439</v>
      </c>
      <c r="S151" s="1" t="s">
        <v>439</v>
      </c>
    </row>
    <row r="152" spans="1:20" ht="50.1" customHeight="1" x14ac:dyDescent="0.3">
      <c r="A152" s="28">
        <v>108</v>
      </c>
      <c r="B152" s="33" t="s">
        <v>292</v>
      </c>
      <c r="C152" s="38" t="s">
        <v>295</v>
      </c>
      <c r="D152" s="35" t="s">
        <v>296</v>
      </c>
      <c r="E152" s="36"/>
      <c r="F152" s="37"/>
      <c r="G152" s="32" t="str">
        <f t="shared" si="1"/>
        <v/>
      </c>
      <c r="H152" s="25">
        <v>1</v>
      </c>
      <c r="I152" s="25" t="str">
        <f>IFERROR(VLOOKUP(M152,[1]Context!$E$5:$G$37,3),"")</f>
        <v>Y</v>
      </c>
      <c r="J152" s="25" t="str">
        <f>IFERROR(VLOOKUP(N152,[1]Context!$E$5:$G$37,3),"")</f>
        <v/>
      </c>
      <c r="K152" s="25" t="str">
        <f>IFERROR(VLOOKUP(O152,[1]Context!$E$5:$G$37,3),"")</f>
        <v/>
      </c>
      <c r="L152" s="25"/>
      <c r="M152" s="39" t="s">
        <v>275</v>
      </c>
      <c r="N152" s="19"/>
      <c r="O152" s="19"/>
      <c r="Q152" s="1" t="s">
        <v>439</v>
      </c>
      <c r="R152" s="1" t="s">
        <v>439</v>
      </c>
      <c r="S152" s="1" t="s">
        <v>439</v>
      </c>
    </row>
    <row r="153" spans="1:20" ht="50.1" customHeight="1" x14ac:dyDescent="0.3">
      <c r="A153" s="28">
        <v>109</v>
      </c>
      <c r="B153" s="33" t="s">
        <v>146</v>
      </c>
      <c r="C153" s="38" t="s">
        <v>297</v>
      </c>
      <c r="D153" s="35" t="s">
        <v>298</v>
      </c>
      <c r="E153" s="36"/>
      <c r="F153" s="37"/>
      <c r="G153" s="32" t="str">
        <f t="shared" si="1"/>
        <v/>
      </c>
      <c r="H153" s="25">
        <v>1</v>
      </c>
      <c r="I153" s="25" t="str">
        <f>IFERROR(VLOOKUP(M153,[1]Context!$E$5:$G$37,3),"")</f>
        <v>Y</v>
      </c>
      <c r="J153" s="25" t="str">
        <f>IFERROR(VLOOKUP(N153,[1]Context!$E$5:$G$37,3),"")</f>
        <v/>
      </c>
      <c r="K153" s="25" t="str">
        <f>IFERROR(VLOOKUP(O153,[1]Context!$E$5:$G$37,3),"")</f>
        <v/>
      </c>
      <c r="L153" s="25"/>
      <c r="M153" s="39" t="s">
        <v>275</v>
      </c>
      <c r="N153" s="19"/>
      <c r="O153" s="19"/>
      <c r="Q153" s="1" t="s">
        <v>439</v>
      </c>
      <c r="R153" s="1" t="s">
        <v>439</v>
      </c>
      <c r="S153" s="1" t="s">
        <v>439</v>
      </c>
    </row>
    <row r="154" spans="1:20" s="27" customFormat="1" ht="30" customHeight="1" x14ac:dyDescent="0.3">
      <c r="A154" s="18" t="s">
        <v>299</v>
      </c>
      <c r="B154" s="19"/>
      <c r="C154" s="20"/>
      <c r="D154" s="21" t="s">
        <v>300</v>
      </c>
      <c r="E154" s="22"/>
      <c r="F154" s="23"/>
      <c r="G154" s="32"/>
      <c r="H154" s="20">
        <v>0</v>
      </c>
      <c r="I154" s="25" t="str">
        <f>IFERROR(VLOOKUP(M154,[1]Context!$E$5:$G$37,3),"")</f>
        <v>Y</v>
      </c>
      <c r="J154" s="25" t="str">
        <f>IFERROR(VLOOKUP(N154,[1]Context!$E$5:$G$37,3),"")</f>
        <v/>
      </c>
      <c r="K154" s="25" t="str">
        <f>IFERROR(VLOOKUP(O154,[1]Context!$E$5:$G$37,3),"")</f>
        <v/>
      </c>
      <c r="L154" s="20"/>
      <c r="M154" s="19" t="s">
        <v>301</v>
      </c>
      <c r="N154" s="26"/>
      <c r="O154" s="26"/>
      <c r="Q154" s="1" t="s">
        <v>440</v>
      </c>
      <c r="R154" s="1" t="s">
        <v>440</v>
      </c>
      <c r="S154" s="1" t="s">
        <v>440</v>
      </c>
      <c r="T154" s="1" t="s">
        <v>440</v>
      </c>
    </row>
    <row r="155" spans="1:20" ht="30" hidden="1" customHeight="1" x14ac:dyDescent="0.3">
      <c r="A155" s="28"/>
      <c r="B155" s="19"/>
      <c r="C155" s="25"/>
      <c r="D155" s="29" t="s">
        <v>302</v>
      </c>
      <c r="E155" s="30"/>
      <c r="F155" s="31"/>
      <c r="G155" s="32" t="str">
        <f>IF(I155="Y","","NVT")</f>
        <v/>
      </c>
      <c r="H155" s="25">
        <v>1</v>
      </c>
      <c r="I155" s="25" t="str">
        <f>IFERROR(VLOOKUP(M155,[1]Context!$E$5:$G$37,3),"")</f>
        <v>Y</v>
      </c>
      <c r="J155" s="25" t="str">
        <f>IFERROR(VLOOKUP(N155,[1]Context!$E$5:$G$37,3),"")</f>
        <v/>
      </c>
      <c r="K155" s="25" t="str">
        <f>IFERROR(VLOOKUP(O155,[1]Context!$E$5:$G$37,3),"")</f>
        <v/>
      </c>
      <c r="L155" s="25"/>
      <c r="M155" s="19" t="s">
        <v>301</v>
      </c>
      <c r="N155" s="19"/>
      <c r="O155" s="19"/>
    </row>
    <row r="156" spans="1:20" ht="64.5" hidden="1" customHeight="1" x14ac:dyDescent="0.3">
      <c r="A156" s="28">
        <v>110</v>
      </c>
      <c r="B156" s="33" t="s">
        <v>303</v>
      </c>
      <c r="C156" s="38" t="s">
        <v>304</v>
      </c>
      <c r="D156" s="35" t="s">
        <v>305</v>
      </c>
      <c r="E156" s="36" t="str">
        <f>IF(G156="NVT",[1]DropdownAntwoord!A$3,"")</f>
        <v/>
      </c>
      <c r="F156" s="37"/>
      <c r="G156" s="32" t="str">
        <f>IF(I156="Y","","NVT")</f>
        <v/>
      </c>
      <c r="H156" s="25">
        <v>1</v>
      </c>
      <c r="I156" s="25" t="str">
        <f>IFERROR(VLOOKUP(M156,[1]Context!$E$5:$G$37,3),"")</f>
        <v>Y</v>
      </c>
      <c r="J156" s="25" t="str">
        <f>IFERROR(VLOOKUP(N156,[1]Context!$E$5:$G$37,3),"")</f>
        <v/>
      </c>
      <c r="K156" s="25" t="str">
        <f>IFERROR(VLOOKUP(O156,[1]Context!$E$5:$G$37,3),"")</f>
        <v/>
      </c>
      <c r="L156" s="25"/>
      <c r="M156" s="26" t="s">
        <v>301</v>
      </c>
      <c r="N156" s="19"/>
      <c r="O156" s="19"/>
    </row>
    <row r="157" spans="1:20" ht="50.1" hidden="1" customHeight="1" x14ac:dyDescent="0.3">
      <c r="A157" s="28">
        <v>111</v>
      </c>
      <c r="B157" s="33" t="s">
        <v>303</v>
      </c>
      <c r="C157" s="38" t="s">
        <v>306</v>
      </c>
      <c r="D157" s="35" t="s">
        <v>307</v>
      </c>
      <c r="E157" s="36" t="str">
        <f>IF(G157="NVT",[1]DropdownAntwoord!A$3,"")</f>
        <v/>
      </c>
      <c r="F157" s="37"/>
      <c r="G157" s="32" t="str">
        <f>IF(I157="Y","","NVT")</f>
        <v/>
      </c>
      <c r="H157" s="25">
        <v>1</v>
      </c>
      <c r="I157" s="25" t="str">
        <f>IFERROR(VLOOKUP(M157,[1]Context!$E$5:$G$37,3),"")</f>
        <v>Y</v>
      </c>
      <c r="J157" s="25" t="str">
        <f>IFERROR(VLOOKUP(N157,[1]Context!$E$5:$G$37,3),"")</f>
        <v/>
      </c>
      <c r="K157" s="25" t="str">
        <f>IFERROR(VLOOKUP(O157,[1]Context!$E$5:$G$37,3),"")</f>
        <v/>
      </c>
      <c r="L157" s="25"/>
      <c r="M157" s="19" t="s">
        <v>301</v>
      </c>
      <c r="N157" s="19"/>
      <c r="O157" s="19"/>
    </row>
    <row r="158" spans="1:20" ht="30" customHeight="1" x14ac:dyDescent="0.3">
      <c r="A158" s="28"/>
      <c r="B158" s="19"/>
      <c r="C158" s="25"/>
      <c r="D158" s="29" t="s">
        <v>308</v>
      </c>
      <c r="E158" s="30"/>
      <c r="F158" s="31"/>
      <c r="G158" s="32"/>
      <c r="H158" s="20">
        <v>0</v>
      </c>
      <c r="I158" s="25" t="str">
        <f>IFERROR(VLOOKUP(M158,[1]Context!$E$5:$G$37,3),"")</f>
        <v/>
      </c>
      <c r="J158" s="25" t="str">
        <f>IFERROR(VLOOKUP(N158,[1]Context!$E$5:$G$37,3),"")</f>
        <v/>
      </c>
      <c r="K158" s="25" t="str">
        <f>IFERROR(VLOOKUP(O158,[1]Context!$E$5:$G$37,3),"")</f>
        <v/>
      </c>
      <c r="L158" s="20"/>
      <c r="M158" s="19"/>
      <c r="N158" s="19"/>
      <c r="O158" s="19"/>
      <c r="Q158" s="1" t="s">
        <v>440</v>
      </c>
      <c r="R158" s="1" t="s">
        <v>440</v>
      </c>
      <c r="S158" s="1" t="s">
        <v>440</v>
      </c>
      <c r="T158" s="1" t="s">
        <v>440</v>
      </c>
    </row>
    <row r="159" spans="1:20" ht="50.1" customHeight="1" x14ac:dyDescent="0.3">
      <c r="A159" s="28">
        <v>112</v>
      </c>
      <c r="B159" s="33" t="s">
        <v>303</v>
      </c>
      <c r="C159" s="38" t="s">
        <v>309</v>
      </c>
      <c r="D159" s="35" t="s">
        <v>310</v>
      </c>
      <c r="E159" s="36"/>
      <c r="F159" s="37"/>
      <c r="G159" s="32"/>
      <c r="H159" s="25">
        <v>0</v>
      </c>
      <c r="I159" s="25" t="str">
        <f>IFERROR(VLOOKUP(M159,[1]Context!$E$5:$G$37,3),"")</f>
        <v/>
      </c>
      <c r="J159" s="25" t="str">
        <f>IFERROR(VLOOKUP(N159,[1]Context!$E$5:$G$37,3),"")</f>
        <v/>
      </c>
      <c r="K159" s="25" t="str">
        <f>IFERROR(VLOOKUP(O159,[1]Context!$E$5:$G$37,3),"")</f>
        <v/>
      </c>
      <c r="L159" s="25"/>
      <c r="M159" s="39"/>
      <c r="N159" s="19"/>
      <c r="O159" s="19"/>
      <c r="Q159" s="1" t="s">
        <v>439</v>
      </c>
      <c r="R159" s="1" t="s">
        <v>439</v>
      </c>
      <c r="S159" s="1" t="s">
        <v>439</v>
      </c>
    </row>
    <row r="160" spans="1:20" ht="74.25" hidden="1" customHeight="1" x14ac:dyDescent="0.3">
      <c r="A160" s="28">
        <v>113</v>
      </c>
      <c r="B160" s="33" t="s">
        <v>303</v>
      </c>
      <c r="C160" s="38" t="s">
        <v>311</v>
      </c>
      <c r="D160" s="35" t="s">
        <v>312</v>
      </c>
      <c r="E160" s="36" t="str">
        <f>IF(G160="NVT",[1]DropdownAntwoord!A$3,"")</f>
        <v/>
      </c>
      <c r="F160" s="37"/>
      <c r="G160" s="32"/>
      <c r="H160" s="20">
        <v>0</v>
      </c>
      <c r="I160" s="25" t="str">
        <f>IFERROR(VLOOKUP(M160,[1]Context!$E$5:$G$37,3),"")</f>
        <v/>
      </c>
      <c r="J160" s="25" t="str">
        <f>IFERROR(VLOOKUP(N160,[1]Context!$E$5:$G$37,3),"")</f>
        <v/>
      </c>
      <c r="K160" s="25" t="str">
        <f>IFERROR(VLOOKUP(O160,[1]Context!$E$5:$G$37,3),"")</f>
        <v/>
      </c>
      <c r="L160" s="20"/>
      <c r="M160" s="39"/>
      <c r="N160" s="19"/>
      <c r="O160" s="19"/>
    </row>
    <row r="161" spans="1:15" ht="63.75" hidden="1" customHeight="1" x14ac:dyDescent="0.3">
      <c r="A161" s="28">
        <v>114</v>
      </c>
      <c r="B161" s="33" t="s">
        <v>303</v>
      </c>
      <c r="C161" s="38" t="s">
        <v>313</v>
      </c>
      <c r="D161" s="35" t="s">
        <v>314</v>
      </c>
      <c r="E161" s="36" t="str">
        <f>IF(G161="NVT",[1]DropdownAntwoord!A$3,"")</f>
        <v/>
      </c>
      <c r="F161" s="37"/>
      <c r="G161" s="32"/>
      <c r="H161" s="25">
        <v>0</v>
      </c>
      <c r="I161" s="25" t="str">
        <f>IFERROR(VLOOKUP(M161,[1]Context!$E$5:$G$37,3),"")</f>
        <v/>
      </c>
      <c r="J161" s="25" t="str">
        <f>IFERROR(VLOOKUP(N161,[1]Context!$E$5:$G$37,3),"")</f>
        <v/>
      </c>
      <c r="K161" s="25" t="str">
        <f>IFERROR(VLOOKUP(O161,[1]Context!$E$5:$G$37,3),"")</f>
        <v/>
      </c>
      <c r="L161" s="25"/>
      <c r="M161" s="39"/>
      <c r="N161" s="19"/>
      <c r="O161" s="19"/>
    </row>
    <row r="162" spans="1:15" ht="43.5" hidden="1" customHeight="1" x14ac:dyDescent="0.3">
      <c r="A162" s="28"/>
      <c r="B162" s="19"/>
      <c r="C162" s="25"/>
      <c r="D162" s="29" t="s">
        <v>315</v>
      </c>
      <c r="E162" s="30"/>
      <c r="F162" s="31"/>
      <c r="G162" s="32"/>
      <c r="H162" s="20">
        <v>0</v>
      </c>
      <c r="I162" s="25" t="str">
        <f>IFERROR(VLOOKUP(M162,[1]Context!$E$5:$G$37,3),"")</f>
        <v/>
      </c>
      <c r="J162" s="25" t="str">
        <f>IFERROR(VLOOKUP(N162,[1]Context!$E$5:$G$37,3),"")</f>
        <v/>
      </c>
      <c r="K162" s="25" t="str">
        <f>IFERROR(VLOOKUP(O162,[1]Context!$E$5:$G$37,3),"")</f>
        <v/>
      </c>
      <c r="L162" s="20"/>
      <c r="M162" s="19"/>
      <c r="N162" s="19"/>
      <c r="O162" s="19"/>
    </row>
    <row r="163" spans="1:15" ht="50.1" hidden="1" customHeight="1" x14ac:dyDescent="0.3">
      <c r="A163" s="28">
        <v>115</v>
      </c>
      <c r="B163" s="33" t="s">
        <v>316</v>
      </c>
      <c r="C163" s="38" t="s">
        <v>317</v>
      </c>
      <c r="D163" s="35" t="s">
        <v>318</v>
      </c>
      <c r="E163" s="36" t="str">
        <f>IF(G163="NVT",[1]DropdownAntwoord!A$3,"")</f>
        <v/>
      </c>
      <c r="F163" s="37"/>
      <c r="G163" s="32"/>
      <c r="H163" s="25">
        <v>0</v>
      </c>
      <c r="I163" s="25" t="str">
        <f>IFERROR(VLOOKUP(M163,[1]Context!$E$5:$G$37,3),"")</f>
        <v/>
      </c>
      <c r="J163" s="25" t="str">
        <f>IFERROR(VLOOKUP(N163,[1]Context!$E$5:$G$37,3),"")</f>
        <v/>
      </c>
      <c r="K163" s="25" t="str">
        <f>IFERROR(VLOOKUP(O163,[1]Context!$E$5:$G$37,3),"")</f>
        <v/>
      </c>
      <c r="L163" s="25"/>
      <c r="M163" s="39"/>
      <c r="N163" s="19"/>
      <c r="O163" s="19"/>
    </row>
    <row r="164" spans="1:15" ht="121.5" hidden="1" customHeight="1" x14ac:dyDescent="0.3">
      <c r="A164" s="28">
        <v>116</v>
      </c>
      <c r="B164" s="33" t="s">
        <v>316</v>
      </c>
      <c r="C164" s="38" t="s">
        <v>319</v>
      </c>
      <c r="D164" s="35" t="s">
        <v>320</v>
      </c>
      <c r="E164" s="36" t="str">
        <f>IF(G164="NVT",[1]DropdownAntwoord!A$3,"")</f>
        <v/>
      </c>
      <c r="F164" s="37"/>
      <c r="G164" s="32"/>
      <c r="H164" s="20">
        <v>0</v>
      </c>
      <c r="I164" s="25" t="str">
        <f>IFERROR(VLOOKUP(M164,[1]Context!$E$5:$G$37,3),"")</f>
        <v/>
      </c>
      <c r="J164" s="25" t="str">
        <f>IFERROR(VLOOKUP(N164,[1]Context!$E$5:$G$37,3),"")</f>
        <v/>
      </c>
      <c r="K164" s="25" t="str">
        <f>IFERROR(VLOOKUP(O164,[1]Context!$E$5:$G$37,3),"")</f>
        <v/>
      </c>
      <c r="L164" s="20"/>
      <c r="M164" s="39"/>
      <c r="N164" s="19"/>
      <c r="O164" s="19"/>
    </row>
    <row r="165" spans="1:15" s="27" customFormat="1" ht="30" hidden="1" customHeight="1" x14ac:dyDescent="0.3">
      <c r="A165" s="18" t="s">
        <v>321</v>
      </c>
      <c r="B165" s="19"/>
      <c r="C165" s="20"/>
      <c r="D165" s="21" t="s">
        <v>322</v>
      </c>
      <c r="E165" s="22"/>
      <c r="F165" s="23"/>
      <c r="G165" s="32"/>
      <c r="H165" s="20">
        <v>1</v>
      </c>
      <c r="I165" s="25" t="str">
        <f>IFERROR(VLOOKUP(M165,[1]Context!$E$5:$G$37,3),"")</f>
        <v>Y</v>
      </c>
      <c r="J165" s="25" t="str">
        <f>IFERROR(VLOOKUP(N165,[1]Context!$E$5:$G$37,3),"")</f>
        <v/>
      </c>
      <c r="K165" s="25" t="str">
        <f>IFERROR(VLOOKUP(O165,[1]Context!$E$5:$G$37,3),"")</f>
        <v/>
      </c>
      <c r="L165" s="20"/>
      <c r="M165" s="19" t="s">
        <v>323</v>
      </c>
      <c r="N165" s="26"/>
      <c r="O165" s="26"/>
    </row>
    <row r="166" spans="1:15" ht="43.5" hidden="1" customHeight="1" x14ac:dyDescent="0.3">
      <c r="A166" s="28"/>
      <c r="B166" s="19"/>
      <c r="C166" s="25"/>
      <c r="D166" s="29" t="s">
        <v>324</v>
      </c>
      <c r="E166" s="30"/>
      <c r="F166" s="31"/>
      <c r="G166" s="32" t="str">
        <f t="shared" ref="G166:G202" si="2">IF(I166="Y","","NVT")</f>
        <v/>
      </c>
      <c r="H166" s="25">
        <v>1</v>
      </c>
      <c r="I166" s="25" t="str">
        <f>IFERROR(VLOOKUP(M166,[1]Context!$E$5:$G$37,3),"")</f>
        <v>Y</v>
      </c>
      <c r="J166" s="25" t="str">
        <f>IFERROR(VLOOKUP(N166,[1]Context!$E$5:$G$37,3),"")</f>
        <v/>
      </c>
      <c r="K166" s="25" t="str">
        <f>IFERROR(VLOOKUP(O166,[1]Context!$E$5:$G$37,3),"")</f>
        <v/>
      </c>
      <c r="L166" s="25"/>
      <c r="M166" s="19" t="s">
        <v>323</v>
      </c>
      <c r="N166" s="19"/>
      <c r="O166" s="19"/>
    </row>
    <row r="167" spans="1:15" ht="63" hidden="1" customHeight="1" x14ac:dyDescent="0.3">
      <c r="A167" s="28">
        <v>117</v>
      </c>
      <c r="B167" s="33" t="s">
        <v>325</v>
      </c>
      <c r="C167" s="38" t="s">
        <v>326</v>
      </c>
      <c r="D167" s="35" t="s">
        <v>327</v>
      </c>
      <c r="E167" s="36" t="str">
        <f>IF(G167="NVT",[1]DropdownAntwoord!A$3,"")</f>
        <v/>
      </c>
      <c r="F167" s="37"/>
      <c r="G167" s="32" t="str">
        <f t="shared" si="2"/>
        <v/>
      </c>
      <c r="H167" s="25">
        <v>1</v>
      </c>
      <c r="I167" s="25" t="str">
        <f>IFERROR(VLOOKUP(M167,[1]Context!$E$5:$G$37,3),"")</f>
        <v>Y</v>
      </c>
      <c r="J167" s="25" t="str">
        <f>IFERROR(VLOOKUP(N167,[1]Context!$E$5:$G$37,3),"")</f>
        <v/>
      </c>
      <c r="K167" s="25" t="str">
        <f>IFERROR(VLOOKUP(O167,[1]Context!$E$5:$G$37,3),"")</f>
        <v/>
      </c>
      <c r="L167" s="25"/>
      <c r="M167" s="19" t="s">
        <v>323</v>
      </c>
      <c r="N167" s="19"/>
      <c r="O167" s="19"/>
    </row>
    <row r="168" spans="1:15" ht="30" hidden="1" customHeight="1" x14ac:dyDescent="0.3">
      <c r="A168" s="28"/>
      <c r="B168" s="19"/>
      <c r="C168" s="25"/>
      <c r="D168" s="29" t="s">
        <v>328</v>
      </c>
      <c r="E168" s="30"/>
      <c r="F168" s="31"/>
      <c r="G168" s="32" t="str">
        <f t="shared" si="2"/>
        <v/>
      </c>
      <c r="H168" s="25">
        <v>1</v>
      </c>
      <c r="I168" s="25" t="str">
        <f>IFERROR(VLOOKUP(M168,[1]Context!$E$5:$G$37,3),"")</f>
        <v>Y</v>
      </c>
      <c r="J168" s="25" t="str">
        <f>IFERROR(VLOOKUP(N168,[1]Context!$E$5:$G$37,3),"")</f>
        <v/>
      </c>
      <c r="K168" s="25" t="str">
        <f>IFERROR(VLOOKUP(O168,[1]Context!$E$5:$G$37,3),"")</f>
        <v/>
      </c>
      <c r="L168" s="25"/>
      <c r="M168" s="19" t="s">
        <v>323</v>
      </c>
      <c r="N168" s="19"/>
      <c r="O168" s="19"/>
    </row>
    <row r="169" spans="1:15" ht="66.75" hidden="1" customHeight="1" x14ac:dyDescent="0.3">
      <c r="A169" s="28">
        <v>118</v>
      </c>
      <c r="B169" s="33" t="s">
        <v>325</v>
      </c>
      <c r="C169" s="38" t="s">
        <v>329</v>
      </c>
      <c r="D169" s="35" t="s">
        <v>330</v>
      </c>
      <c r="E169" s="36" t="str">
        <f>IF(G169="NVT",[1]DropdownAntwoord!A$3,"")</f>
        <v/>
      </c>
      <c r="F169" s="37"/>
      <c r="G169" s="32" t="str">
        <f t="shared" si="2"/>
        <v/>
      </c>
      <c r="H169" s="25">
        <v>1</v>
      </c>
      <c r="I169" s="25" t="str">
        <f>IFERROR(VLOOKUP(M169,[1]Context!$E$5:$G$37,3),"")</f>
        <v>Y</v>
      </c>
      <c r="J169" s="25" t="str">
        <f>IFERROR(VLOOKUP(N169,[1]Context!$E$5:$G$37,3),"")</f>
        <v/>
      </c>
      <c r="K169" s="25" t="str">
        <f>IFERROR(VLOOKUP(O169,[1]Context!$E$5:$G$37,3),"")</f>
        <v/>
      </c>
      <c r="L169" s="25"/>
      <c r="M169" s="19" t="s">
        <v>323</v>
      </c>
      <c r="N169" s="19"/>
      <c r="O169" s="19"/>
    </row>
    <row r="170" spans="1:15" ht="81" hidden="1" customHeight="1" x14ac:dyDescent="0.3">
      <c r="A170" s="28">
        <v>119</v>
      </c>
      <c r="B170" s="33" t="s">
        <v>325</v>
      </c>
      <c r="C170" s="38" t="s">
        <v>331</v>
      </c>
      <c r="D170" s="35" t="s">
        <v>332</v>
      </c>
      <c r="E170" s="36" t="str">
        <f>IF(G170="NVT",[1]DropdownAntwoord!A$3,"")</f>
        <v/>
      </c>
      <c r="F170" s="37"/>
      <c r="G170" s="32" t="str">
        <f t="shared" si="2"/>
        <v/>
      </c>
      <c r="H170" s="25">
        <v>1</v>
      </c>
      <c r="I170" s="25" t="str">
        <f>IFERROR(VLOOKUP(M170,[1]Context!$E$5:$G$37,3),"")</f>
        <v>Y</v>
      </c>
      <c r="J170" s="25" t="str">
        <f>IFERROR(VLOOKUP(N170,[1]Context!$E$5:$G$37,3),"")</f>
        <v/>
      </c>
      <c r="K170" s="25" t="str">
        <f>IFERROR(VLOOKUP(O170,[1]Context!$E$5:$G$37,3),"")</f>
        <v/>
      </c>
      <c r="L170" s="25"/>
      <c r="M170" s="19" t="s">
        <v>323</v>
      </c>
      <c r="N170" s="19"/>
      <c r="O170" s="19"/>
    </row>
    <row r="171" spans="1:15" s="27" customFormat="1" ht="30" hidden="1" customHeight="1" x14ac:dyDescent="0.3">
      <c r="A171" s="18" t="s">
        <v>333</v>
      </c>
      <c r="B171" s="19"/>
      <c r="C171" s="20"/>
      <c r="D171" s="21" t="s">
        <v>334</v>
      </c>
      <c r="E171" s="22"/>
      <c r="F171" s="23"/>
      <c r="G171" s="32" t="str">
        <f t="shared" si="2"/>
        <v/>
      </c>
      <c r="H171" s="20">
        <v>0</v>
      </c>
      <c r="I171" s="25" t="str">
        <f>IFERROR(VLOOKUP(M171,[1]Context!$E$5:$G$37,3),"")</f>
        <v>Y</v>
      </c>
      <c r="J171" s="25" t="str">
        <f>IFERROR(VLOOKUP(N171,[1]Context!$E$5:$G$37,3),"")</f>
        <v/>
      </c>
      <c r="K171" s="25" t="str">
        <f>IFERROR(VLOOKUP(O171,[1]Context!$E$5:$G$37,3),"")</f>
        <v/>
      </c>
      <c r="L171" s="20"/>
      <c r="M171" s="19" t="s">
        <v>335</v>
      </c>
      <c r="N171" s="26"/>
      <c r="O171" s="26"/>
    </row>
    <row r="172" spans="1:15" ht="30" hidden="1" customHeight="1" x14ac:dyDescent="0.3">
      <c r="A172" s="28"/>
      <c r="B172" s="19"/>
      <c r="C172" s="25"/>
      <c r="D172" s="29" t="s">
        <v>336</v>
      </c>
      <c r="E172" s="30"/>
      <c r="F172" s="31"/>
      <c r="G172" s="32" t="str">
        <f t="shared" si="2"/>
        <v/>
      </c>
      <c r="H172" s="25">
        <v>1</v>
      </c>
      <c r="I172" s="25" t="str">
        <f>IFERROR(VLOOKUP(M172,[1]Context!$E$5:$G$37,3),"")</f>
        <v>Y</v>
      </c>
      <c r="J172" s="25" t="str">
        <f>IFERROR(VLOOKUP(N172,[1]Context!$E$5:$G$37,3),"")</f>
        <v/>
      </c>
      <c r="K172" s="25" t="str">
        <f>IFERROR(VLOOKUP(O172,[1]Context!$E$5:$G$37,3),"")</f>
        <v/>
      </c>
      <c r="L172" s="25"/>
      <c r="M172" s="19" t="s">
        <v>335</v>
      </c>
      <c r="N172" s="19"/>
      <c r="O172" s="19"/>
    </row>
    <row r="173" spans="1:15" ht="50.1" hidden="1" customHeight="1" x14ac:dyDescent="0.3">
      <c r="A173" s="28">
        <v>120</v>
      </c>
      <c r="B173" s="33" t="s">
        <v>337</v>
      </c>
      <c r="C173" s="38" t="s">
        <v>338</v>
      </c>
      <c r="D173" s="35" t="s">
        <v>339</v>
      </c>
      <c r="E173" s="36" t="str">
        <f>IF(G173="NVT",[1]DropdownAntwoord!A$3,"")</f>
        <v/>
      </c>
      <c r="F173" s="37"/>
      <c r="G173" s="32" t="str">
        <f t="shared" si="2"/>
        <v/>
      </c>
      <c r="H173" s="25">
        <v>1</v>
      </c>
      <c r="I173" s="25" t="str">
        <f>IFERROR(VLOOKUP(M173,[1]Context!$E$5:$G$37,3),"")</f>
        <v>Y</v>
      </c>
      <c r="J173" s="25" t="str">
        <f>IFERROR(VLOOKUP(N173,[1]Context!$E$5:$G$37,3),"")</f>
        <v/>
      </c>
      <c r="K173" s="25" t="str">
        <f>IFERROR(VLOOKUP(O173,[1]Context!$E$5:$G$37,3),"")</f>
        <v/>
      </c>
      <c r="L173" s="25"/>
      <c r="M173" s="26" t="s">
        <v>335</v>
      </c>
      <c r="N173" s="19"/>
      <c r="O173" s="19"/>
    </row>
    <row r="174" spans="1:15" ht="50.1" hidden="1" customHeight="1" x14ac:dyDescent="0.3">
      <c r="A174" s="28">
        <v>121</v>
      </c>
      <c r="B174" s="33" t="s">
        <v>132</v>
      </c>
      <c r="C174" s="38" t="s">
        <v>340</v>
      </c>
      <c r="D174" s="35" t="s">
        <v>341</v>
      </c>
      <c r="E174" s="36" t="str">
        <f>IF(G174="NVT",[1]DropdownAntwoord!A$3,"")</f>
        <v/>
      </c>
      <c r="F174" s="37"/>
      <c r="G174" s="32" t="str">
        <f t="shared" si="2"/>
        <v/>
      </c>
      <c r="H174" s="25">
        <v>1</v>
      </c>
      <c r="I174" s="25" t="str">
        <f>IFERROR(VLOOKUP(M174,[1]Context!$E$5:$G$37,3),"")</f>
        <v>Y</v>
      </c>
      <c r="J174" s="25" t="str">
        <f>IFERROR(VLOOKUP(N174,[1]Context!$E$5:$G$37,3),"")</f>
        <v/>
      </c>
      <c r="K174" s="25" t="str">
        <f>IFERROR(VLOOKUP(O174,[1]Context!$E$5:$G$37,3),"")</f>
        <v/>
      </c>
      <c r="L174" s="25"/>
      <c r="M174" s="19" t="s">
        <v>335</v>
      </c>
      <c r="N174" s="19"/>
      <c r="O174" s="19"/>
    </row>
    <row r="175" spans="1:15" ht="50.1" hidden="1" customHeight="1" x14ac:dyDescent="0.3">
      <c r="A175" s="28">
        <v>122</v>
      </c>
      <c r="B175" s="33" t="s">
        <v>337</v>
      </c>
      <c r="C175" s="38" t="s">
        <v>342</v>
      </c>
      <c r="D175" s="35" t="s">
        <v>343</v>
      </c>
      <c r="E175" s="36" t="str">
        <f>IF(G175="NVT",[1]DropdownAntwoord!A$3,"")</f>
        <v/>
      </c>
      <c r="F175" s="37"/>
      <c r="G175" s="32" t="str">
        <f t="shared" si="2"/>
        <v/>
      </c>
      <c r="H175" s="25">
        <v>1</v>
      </c>
      <c r="I175" s="25" t="str">
        <f>IFERROR(VLOOKUP(M175,[1]Context!$E$5:$G$37,3),"")</f>
        <v>Y</v>
      </c>
      <c r="J175" s="25" t="str">
        <f>IFERROR(VLOOKUP(N175,[1]Context!$E$5:$G$37,3),"")</f>
        <v/>
      </c>
      <c r="K175" s="25" t="str">
        <f>IFERROR(VLOOKUP(O175,[1]Context!$E$5:$G$37,3),"")</f>
        <v/>
      </c>
      <c r="L175" s="25"/>
      <c r="M175" s="26" t="s">
        <v>335</v>
      </c>
      <c r="N175" s="19"/>
      <c r="O175" s="19"/>
    </row>
    <row r="176" spans="1:15" ht="50.1" hidden="1" customHeight="1" x14ac:dyDescent="0.3">
      <c r="A176" s="28">
        <v>123</v>
      </c>
      <c r="B176" s="33" t="s">
        <v>337</v>
      </c>
      <c r="C176" s="38" t="s">
        <v>344</v>
      </c>
      <c r="D176" s="35" t="s">
        <v>345</v>
      </c>
      <c r="E176" s="36" t="str">
        <f>IF(G176="NVT",[1]DropdownAntwoord!A$3,"")</f>
        <v/>
      </c>
      <c r="F176" s="37"/>
      <c r="G176" s="32" t="str">
        <f t="shared" si="2"/>
        <v/>
      </c>
      <c r="H176" s="25">
        <v>1</v>
      </c>
      <c r="I176" s="25" t="str">
        <f>IFERROR(VLOOKUP(M176,[1]Context!$E$5:$G$37,3),"")</f>
        <v>Y</v>
      </c>
      <c r="J176" s="25" t="str">
        <f>IFERROR(VLOOKUP(N176,[1]Context!$E$5:$G$37,3),"")</f>
        <v/>
      </c>
      <c r="K176" s="25" t="str">
        <f>IFERROR(VLOOKUP(O176,[1]Context!$E$5:$G$37,3),"")</f>
        <v/>
      </c>
      <c r="L176" s="25"/>
      <c r="M176" s="19" t="s">
        <v>335</v>
      </c>
      <c r="N176" s="19"/>
      <c r="O176" s="19"/>
    </row>
    <row r="177" spans="1:20" ht="50.1" hidden="1" customHeight="1" x14ac:dyDescent="0.3">
      <c r="A177" s="28">
        <v>124</v>
      </c>
      <c r="B177" s="33" t="s">
        <v>337</v>
      </c>
      <c r="C177" s="38" t="s">
        <v>346</v>
      </c>
      <c r="D177" s="35" t="s">
        <v>347</v>
      </c>
      <c r="E177" s="36" t="str">
        <f>IF(G177="NVT",[1]DropdownAntwoord!A$3,"")</f>
        <v/>
      </c>
      <c r="F177" s="37"/>
      <c r="G177" s="32" t="str">
        <f t="shared" si="2"/>
        <v/>
      </c>
      <c r="H177" s="25">
        <v>1</v>
      </c>
      <c r="I177" s="25" t="str">
        <f>IFERROR(VLOOKUP(M177,[1]Context!$E$5:$G$37,3),"")</f>
        <v>Y</v>
      </c>
      <c r="J177" s="25" t="str">
        <f>IFERROR(VLOOKUP(N177,[1]Context!$E$5:$G$37,3),"")</f>
        <v/>
      </c>
      <c r="K177" s="25" t="str">
        <f>IFERROR(VLOOKUP(O177,[1]Context!$E$5:$G$37,3),"")</f>
        <v/>
      </c>
      <c r="L177" s="25"/>
      <c r="M177" s="26" t="s">
        <v>335</v>
      </c>
      <c r="N177" s="19"/>
      <c r="O177" s="19"/>
    </row>
    <row r="178" spans="1:20" ht="42.75" hidden="1" customHeight="1" x14ac:dyDescent="0.3">
      <c r="A178" s="28"/>
      <c r="B178" s="19"/>
      <c r="C178" s="25"/>
      <c r="D178" s="29" t="s">
        <v>348</v>
      </c>
      <c r="E178" s="30"/>
      <c r="F178" s="31"/>
      <c r="G178" s="32" t="str">
        <f t="shared" si="2"/>
        <v/>
      </c>
      <c r="H178" s="25">
        <v>1</v>
      </c>
      <c r="I178" s="25" t="str">
        <f>IFERROR(VLOOKUP(M178,[1]Context!$E$5:$G$37,3),"")</f>
        <v>Y</v>
      </c>
      <c r="J178" s="25" t="str">
        <f>IFERROR(VLOOKUP(N178,[1]Context!$E$5:$G$37,3),"")</f>
        <v/>
      </c>
      <c r="K178" s="25" t="str">
        <f>IFERROR(VLOOKUP(O178,[1]Context!$E$5:$G$37,3),"")</f>
        <v/>
      </c>
      <c r="L178" s="25"/>
      <c r="M178" s="19" t="s">
        <v>335</v>
      </c>
      <c r="N178" s="19"/>
      <c r="O178" s="19"/>
    </row>
    <row r="179" spans="1:20" ht="98.25" hidden="1" customHeight="1" x14ac:dyDescent="0.3">
      <c r="A179" s="28">
        <v>125</v>
      </c>
      <c r="B179" s="33" t="s">
        <v>337</v>
      </c>
      <c r="C179" s="38" t="s">
        <v>349</v>
      </c>
      <c r="D179" s="35" t="s">
        <v>350</v>
      </c>
      <c r="E179" s="36" t="str">
        <f>IF(G179="NVT",[1]DropdownAntwoord!A$3,"")</f>
        <v/>
      </c>
      <c r="F179" s="37"/>
      <c r="G179" s="32" t="str">
        <f t="shared" si="2"/>
        <v/>
      </c>
      <c r="H179" s="25">
        <v>1</v>
      </c>
      <c r="I179" s="25" t="str">
        <f>IFERROR(VLOOKUP(M179,[1]Context!$E$5:$G$37,3),"")</f>
        <v>Y</v>
      </c>
      <c r="J179" s="25" t="str">
        <f>IFERROR(VLOOKUP(N179,[1]Context!$E$5:$G$37,3),"")</f>
        <v/>
      </c>
      <c r="K179" s="25" t="str">
        <f>IFERROR(VLOOKUP(O179,[1]Context!$E$5:$G$37,3),"")</f>
        <v/>
      </c>
      <c r="L179" s="25"/>
      <c r="M179" s="26" t="s">
        <v>335</v>
      </c>
      <c r="N179" s="19"/>
      <c r="O179" s="19"/>
    </row>
    <row r="180" spans="1:20" ht="50.1" hidden="1" customHeight="1" x14ac:dyDescent="0.3">
      <c r="A180" s="28">
        <v>126</v>
      </c>
      <c r="B180" s="33" t="s">
        <v>337</v>
      </c>
      <c r="C180" s="38" t="s">
        <v>351</v>
      </c>
      <c r="D180" s="35" t="s">
        <v>352</v>
      </c>
      <c r="E180" s="36" t="str">
        <f>IF(G180="NVT",[1]DropdownAntwoord!A$3,"")</f>
        <v/>
      </c>
      <c r="F180" s="37"/>
      <c r="G180" s="32" t="str">
        <f t="shared" si="2"/>
        <v/>
      </c>
      <c r="H180" s="25">
        <v>1</v>
      </c>
      <c r="I180" s="25" t="str">
        <f>IFERROR(VLOOKUP(M180,[1]Context!$E$5:$G$37,3),"")</f>
        <v>Y</v>
      </c>
      <c r="J180" s="25" t="str">
        <f>IFERROR(VLOOKUP(N180,[1]Context!$E$5:$G$37,3),"")</f>
        <v/>
      </c>
      <c r="K180" s="25" t="str">
        <f>IFERROR(VLOOKUP(O180,[1]Context!$E$5:$G$37,3),"")</f>
        <v/>
      </c>
      <c r="L180" s="25"/>
      <c r="M180" s="19" t="s">
        <v>335</v>
      </c>
      <c r="N180" s="19"/>
      <c r="O180" s="19"/>
    </row>
    <row r="181" spans="1:20" ht="50.1" hidden="1" customHeight="1" x14ac:dyDescent="0.3">
      <c r="A181" s="28">
        <v>127</v>
      </c>
      <c r="B181" s="33" t="s">
        <v>337</v>
      </c>
      <c r="C181" s="38" t="s">
        <v>353</v>
      </c>
      <c r="D181" s="35" t="s">
        <v>354</v>
      </c>
      <c r="E181" s="36" t="str">
        <f>IF(G181="NVT",[1]DropdownAntwoord!A$3,"")</f>
        <v/>
      </c>
      <c r="F181" s="37"/>
      <c r="G181" s="32" t="str">
        <f t="shared" si="2"/>
        <v/>
      </c>
      <c r="H181" s="25">
        <v>1</v>
      </c>
      <c r="I181" s="25" t="str">
        <f>IFERROR(VLOOKUP(M181,[1]Context!$E$5:$G$37,3),"")</f>
        <v>Y</v>
      </c>
      <c r="J181" s="25" t="str">
        <f>IFERROR(VLOOKUP(N181,[1]Context!$E$5:$G$37,3),"")</f>
        <v/>
      </c>
      <c r="K181" s="25" t="str">
        <f>IFERROR(VLOOKUP(O181,[1]Context!$E$5:$G$37,3),"")</f>
        <v/>
      </c>
      <c r="L181" s="25"/>
      <c r="M181" s="26" t="s">
        <v>335</v>
      </c>
      <c r="N181" s="19"/>
      <c r="O181" s="19"/>
    </row>
    <row r="182" spans="1:20" ht="50.1" hidden="1" customHeight="1" x14ac:dyDescent="0.3">
      <c r="A182" s="28">
        <v>128</v>
      </c>
      <c r="B182" s="33" t="s">
        <v>337</v>
      </c>
      <c r="C182" s="38" t="s">
        <v>355</v>
      </c>
      <c r="D182" s="35" t="s">
        <v>356</v>
      </c>
      <c r="E182" s="36" t="str">
        <f>IF(G182="NVT",[1]DropdownAntwoord!A$3,"")</f>
        <v/>
      </c>
      <c r="F182" s="37"/>
      <c r="G182" s="32" t="str">
        <f t="shared" si="2"/>
        <v/>
      </c>
      <c r="H182" s="25">
        <v>1</v>
      </c>
      <c r="I182" s="25" t="str">
        <f>IFERROR(VLOOKUP(M182,[1]Context!$E$5:$G$37,3),"")</f>
        <v>Y</v>
      </c>
      <c r="J182" s="25" t="str">
        <f>IFERROR(VLOOKUP(N182,[1]Context!$E$5:$G$37,3),"")</f>
        <v/>
      </c>
      <c r="K182" s="25" t="str">
        <f>IFERROR(VLOOKUP(O182,[1]Context!$E$5:$G$37,3),"")</f>
        <v/>
      </c>
      <c r="L182" s="25"/>
      <c r="M182" s="19" t="s">
        <v>335</v>
      </c>
      <c r="N182" s="19"/>
      <c r="O182" s="19"/>
    </row>
    <row r="183" spans="1:20" ht="50.1" hidden="1" customHeight="1" x14ac:dyDescent="0.3">
      <c r="A183" s="28">
        <v>129</v>
      </c>
      <c r="B183" s="33" t="s">
        <v>337</v>
      </c>
      <c r="C183" s="38" t="s">
        <v>357</v>
      </c>
      <c r="D183" s="35" t="s">
        <v>358</v>
      </c>
      <c r="E183" s="36" t="str">
        <f>IF(G183="NVT",[1]DropdownAntwoord!A$3,"")</f>
        <v/>
      </c>
      <c r="F183" s="37"/>
      <c r="G183" s="32" t="str">
        <f t="shared" si="2"/>
        <v/>
      </c>
      <c r="H183" s="25">
        <v>1</v>
      </c>
      <c r="I183" s="25" t="str">
        <f>IFERROR(VLOOKUP(M183,[1]Context!$E$5:$G$37,3),"")</f>
        <v>Y</v>
      </c>
      <c r="J183" s="25" t="str">
        <f>IFERROR(VLOOKUP(N183,[1]Context!$E$5:$G$37,3),"")</f>
        <v/>
      </c>
      <c r="K183" s="25" t="str">
        <f>IFERROR(VLOOKUP(O183,[1]Context!$E$5:$G$37,3),"")</f>
        <v/>
      </c>
      <c r="L183" s="25"/>
      <c r="M183" s="26" t="s">
        <v>335</v>
      </c>
      <c r="N183" s="19"/>
      <c r="O183" s="19"/>
    </row>
    <row r="184" spans="1:20" s="27" customFormat="1" ht="30" customHeight="1" x14ac:dyDescent="0.3">
      <c r="A184" s="18" t="s">
        <v>359</v>
      </c>
      <c r="B184" s="19"/>
      <c r="C184" s="20"/>
      <c r="D184" s="21" t="s">
        <v>360</v>
      </c>
      <c r="E184" s="22"/>
      <c r="F184" s="23"/>
      <c r="G184" s="32" t="str">
        <f t="shared" si="2"/>
        <v/>
      </c>
      <c r="H184" s="25"/>
      <c r="I184" s="25" t="str">
        <f>IFERROR(VLOOKUP(M184,[1]Context!$E$5:$G$37,3),"")</f>
        <v>Y</v>
      </c>
      <c r="J184" s="25" t="str">
        <f>IFERROR(VLOOKUP(N184,[1]Context!$E$5:$G$37,3),"")</f>
        <v/>
      </c>
      <c r="K184" s="25" t="str">
        <f>IFERROR(VLOOKUP(O184,[1]Context!$E$5:$G$37,3),"")</f>
        <v/>
      </c>
      <c r="L184" s="25"/>
      <c r="M184" s="19" t="s">
        <v>361</v>
      </c>
      <c r="N184" s="26"/>
      <c r="O184" s="26"/>
      <c r="Q184" s="1" t="s">
        <v>440</v>
      </c>
      <c r="R184" s="1" t="s">
        <v>440</v>
      </c>
      <c r="S184" s="1" t="s">
        <v>440</v>
      </c>
      <c r="T184" s="1" t="s">
        <v>440</v>
      </c>
    </row>
    <row r="185" spans="1:20" ht="30" customHeight="1" x14ac:dyDescent="0.3">
      <c r="A185" s="28"/>
      <c r="B185" s="19"/>
      <c r="C185" s="25"/>
      <c r="D185" s="29" t="s">
        <v>362</v>
      </c>
      <c r="E185" s="30"/>
      <c r="F185" s="31"/>
      <c r="G185" s="32" t="str">
        <f t="shared" si="2"/>
        <v/>
      </c>
      <c r="H185" s="25"/>
      <c r="I185" s="25" t="str">
        <f>IFERROR(VLOOKUP(M185,[1]Context!$E$5:$G$37,3),"")</f>
        <v>Y</v>
      </c>
      <c r="J185" s="25" t="str">
        <f>IFERROR(VLOOKUP(N185,[1]Context!$E$5:$G$37,3),"")</f>
        <v/>
      </c>
      <c r="K185" s="25" t="str">
        <f>IFERROR(VLOOKUP(O185,[1]Context!$E$5:$G$37,3),"")</f>
        <v/>
      </c>
      <c r="L185" s="25"/>
      <c r="M185" s="26" t="s">
        <v>361</v>
      </c>
      <c r="N185" s="19"/>
      <c r="O185" s="19"/>
      <c r="Q185" s="1" t="s">
        <v>440</v>
      </c>
      <c r="R185" s="1" t="s">
        <v>440</v>
      </c>
      <c r="S185" s="1" t="s">
        <v>440</v>
      </c>
      <c r="T185" s="1" t="s">
        <v>440</v>
      </c>
    </row>
    <row r="186" spans="1:20" ht="50.1" customHeight="1" x14ac:dyDescent="0.3">
      <c r="A186" s="28">
        <v>130</v>
      </c>
      <c r="B186" s="33" t="s">
        <v>363</v>
      </c>
      <c r="C186" s="38" t="s">
        <v>364</v>
      </c>
      <c r="D186" s="35" t="s">
        <v>365</v>
      </c>
      <c r="E186" s="36"/>
      <c r="F186" s="37"/>
      <c r="G186" s="32" t="str">
        <f t="shared" si="2"/>
        <v/>
      </c>
      <c r="H186" s="25">
        <v>1</v>
      </c>
      <c r="I186" s="25" t="str">
        <f>IFERROR(VLOOKUP(M186,[1]Context!$E$5:$G$37,3),"")</f>
        <v>Y</v>
      </c>
      <c r="J186" s="25" t="str">
        <f>IFERROR(VLOOKUP(N186,[1]Context!$E$5:$G$37,3),"")</f>
        <v/>
      </c>
      <c r="K186" s="25" t="str">
        <f>IFERROR(VLOOKUP(O186,[1]Context!$E$5:$G$37,3),"")</f>
        <v/>
      </c>
      <c r="L186" s="25"/>
      <c r="M186" s="19" t="s">
        <v>361</v>
      </c>
      <c r="N186" s="19"/>
      <c r="O186" s="19"/>
      <c r="Q186" s="1" t="s">
        <v>439</v>
      </c>
      <c r="R186" s="1" t="s">
        <v>439</v>
      </c>
      <c r="S186" s="1" t="s">
        <v>439</v>
      </c>
      <c r="T186" s="1" t="s">
        <v>439</v>
      </c>
    </row>
    <row r="187" spans="1:20" ht="50.1" customHeight="1" x14ac:dyDescent="0.3">
      <c r="A187" s="28">
        <v>131</v>
      </c>
      <c r="B187" s="33" t="s">
        <v>363</v>
      </c>
      <c r="C187" s="38" t="s">
        <v>366</v>
      </c>
      <c r="D187" s="44" t="s">
        <v>367</v>
      </c>
      <c r="E187" s="36"/>
      <c r="F187" s="37"/>
      <c r="G187" s="32" t="str">
        <f t="shared" si="2"/>
        <v/>
      </c>
      <c r="H187" s="25">
        <v>1</v>
      </c>
      <c r="I187" s="25" t="str">
        <f>IFERROR(VLOOKUP(M187,[1]Context!$E$5:$G$37,3),"")</f>
        <v>Y</v>
      </c>
      <c r="J187" s="25" t="str">
        <f>IFERROR(VLOOKUP(N187,[1]Context!$E$5:$G$37,3),"")</f>
        <v/>
      </c>
      <c r="K187" s="25" t="str">
        <f>IFERROR(VLOOKUP(O187,[1]Context!$E$5:$G$37,3),"")</f>
        <v/>
      </c>
      <c r="L187" s="25"/>
      <c r="M187" s="26" t="s">
        <v>361</v>
      </c>
      <c r="N187" s="19"/>
      <c r="O187" s="19"/>
      <c r="Q187" s="1" t="s">
        <v>439</v>
      </c>
      <c r="R187" s="1" t="s">
        <v>439</v>
      </c>
      <c r="S187" s="1" t="s">
        <v>439</v>
      </c>
      <c r="T187" s="1" t="s">
        <v>439</v>
      </c>
    </row>
    <row r="188" spans="1:20" ht="50.1" customHeight="1" x14ac:dyDescent="0.3">
      <c r="A188" s="28">
        <v>132</v>
      </c>
      <c r="B188" s="33" t="s">
        <v>363</v>
      </c>
      <c r="C188" s="38" t="s">
        <v>368</v>
      </c>
      <c r="D188" s="35" t="s">
        <v>369</v>
      </c>
      <c r="E188" s="36"/>
      <c r="F188" s="37"/>
      <c r="G188" s="32" t="str">
        <f t="shared" si="2"/>
        <v/>
      </c>
      <c r="H188" s="25">
        <v>1</v>
      </c>
      <c r="I188" s="25" t="str">
        <f>IFERROR(VLOOKUP(M188,[1]Context!$E$5:$G$37,3),"")</f>
        <v>Y</v>
      </c>
      <c r="J188" s="25" t="str">
        <f>IFERROR(VLOOKUP(N188,[1]Context!$E$5:$G$37,3),"")</f>
        <v/>
      </c>
      <c r="K188" s="25" t="str">
        <f>IFERROR(VLOOKUP(O188,[1]Context!$E$5:$G$37,3),"")</f>
        <v/>
      </c>
      <c r="L188" s="25"/>
      <c r="M188" s="19" t="s">
        <v>361</v>
      </c>
      <c r="N188" s="19"/>
      <c r="O188" s="19"/>
      <c r="Q188" s="1" t="s">
        <v>439</v>
      </c>
      <c r="R188" s="1" t="s">
        <v>439</v>
      </c>
      <c r="S188" s="1" t="s">
        <v>439</v>
      </c>
      <c r="T188" s="1" t="s">
        <v>439</v>
      </c>
    </row>
    <row r="189" spans="1:20" ht="62.25" hidden="1" customHeight="1" x14ac:dyDescent="0.3">
      <c r="A189" s="28">
        <v>133</v>
      </c>
      <c r="B189" s="33" t="s">
        <v>363</v>
      </c>
      <c r="C189" s="38" t="s">
        <v>370</v>
      </c>
      <c r="D189" s="35" t="s">
        <v>371</v>
      </c>
      <c r="E189" s="36" t="str">
        <f>IF(G189="NVT",[1]DropdownAntwoord!A$3,"")</f>
        <v/>
      </c>
      <c r="F189" s="37"/>
      <c r="G189" s="32" t="str">
        <f t="shared" si="2"/>
        <v/>
      </c>
      <c r="H189" s="25">
        <v>1</v>
      </c>
      <c r="I189" s="25" t="str">
        <f>IFERROR(VLOOKUP(M189,[1]Context!$E$5:$G$37,3),"")</f>
        <v>Y</v>
      </c>
      <c r="J189" s="25" t="str">
        <f>IFERROR(VLOOKUP(N189,[1]Context!$E$5:$G$37,3),"")</f>
        <v/>
      </c>
      <c r="K189" s="25" t="str">
        <f>IFERROR(VLOOKUP(O189,[1]Context!$E$5:$G$37,3),"")</f>
        <v/>
      </c>
      <c r="L189" s="25"/>
      <c r="M189" s="26" t="s">
        <v>361</v>
      </c>
      <c r="N189" s="19"/>
      <c r="O189" s="19"/>
    </row>
    <row r="190" spans="1:20" ht="50.1" customHeight="1" x14ac:dyDescent="0.3">
      <c r="A190" s="28">
        <v>134</v>
      </c>
      <c r="B190" s="33" t="s">
        <v>363</v>
      </c>
      <c r="C190" s="38" t="s">
        <v>372</v>
      </c>
      <c r="D190" s="35" t="s">
        <v>373</v>
      </c>
      <c r="E190" s="36"/>
      <c r="F190" s="37"/>
      <c r="G190" s="32" t="str">
        <f t="shared" si="2"/>
        <v/>
      </c>
      <c r="H190" s="25">
        <v>1</v>
      </c>
      <c r="I190" s="25" t="str">
        <f>IFERROR(VLOOKUP(M190,[1]Context!$E$5:$G$37,3),"")</f>
        <v>Y</v>
      </c>
      <c r="J190" s="25" t="str">
        <f>IFERROR(VLOOKUP(N190,[1]Context!$E$5:$G$37,3),"")</f>
        <v/>
      </c>
      <c r="K190" s="25" t="str">
        <f>IFERROR(VLOOKUP(O190,[1]Context!$E$5:$G$37,3),"")</f>
        <v/>
      </c>
      <c r="L190" s="25"/>
      <c r="M190" s="19" t="s">
        <v>361</v>
      </c>
      <c r="N190" s="19"/>
      <c r="O190" s="19"/>
      <c r="Q190" s="1" t="s">
        <v>439</v>
      </c>
      <c r="R190" s="1" t="s">
        <v>439</v>
      </c>
      <c r="S190" s="1" t="s">
        <v>439</v>
      </c>
      <c r="T190" s="1" t="s">
        <v>439</v>
      </c>
    </row>
    <row r="191" spans="1:20" ht="30" customHeight="1" x14ac:dyDescent="0.3">
      <c r="A191" s="28"/>
      <c r="B191" s="19"/>
      <c r="C191" s="25"/>
      <c r="D191" s="29" t="s">
        <v>374</v>
      </c>
      <c r="E191" s="30"/>
      <c r="F191" s="31"/>
      <c r="G191" s="32" t="str">
        <f t="shared" si="2"/>
        <v/>
      </c>
      <c r="H191" s="25"/>
      <c r="I191" s="25" t="str">
        <f>IFERROR(VLOOKUP(M191,[1]Context!$E$5:$G$37,3),"")</f>
        <v>Y</v>
      </c>
      <c r="J191" s="25" t="str">
        <f>IFERROR(VLOOKUP(N191,[1]Context!$E$5:$G$37,3),"")</f>
        <v/>
      </c>
      <c r="K191" s="25" t="str">
        <f>IFERROR(VLOOKUP(O191,[1]Context!$E$5:$G$37,3),"")</f>
        <v/>
      </c>
      <c r="L191" s="25"/>
      <c r="M191" s="19" t="s">
        <v>361</v>
      </c>
      <c r="N191" s="19"/>
      <c r="O191" s="19"/>
      <c r="Q191" s="1" t="s">
        <v>440</v>
      </c>
      <c r="R191" s="1" t="s">
        <v>440</v>
      </c>
      <c r="S191" s="1" t="s">
        <v>440</v>
      </c>
      <c r="T191" s="1" t="s">
        <v>440</v>
      </c>
    </row>
    <row r="192" spans="1:20" ht="50.1" customHeight="1" x14ac:dyDescent="0.3">
      <c r="A192" s="28">
        <v>135</v>
      </c>
      <c r="B192" s="33" t="s">
        <v>363</v>
      </c>
      <c r="C192" s="38" t="s">
        <v>375</v>
      </c>
      <c r="D192" s="35" t="s">
        <v>376</v>
      </c>
      <c r="E192" s="36"/>
      <c r="F192" s="37"/>
      <c r="G192" s="32" t="str">
        <f t="shared" si="2"/>
        <v/>
      </c>
      <c r="H192" s="25">
        <v>1</v>
      </c>
      <c r="I192" s="25" t="str">
        <f>IFERROR(VLOOKUP(M192,[1]Context!$E$5:$G$37,3),"")</f>
        <v>Y</v>
      </c>
      <c r="J192" s="25" t="str">
        <f>IFERROR(VLOOKUP(N192,[1]Context!$E$5:$G$37,3),"")</f>
        <v/>
      </c>
      <c r="K192" s="25" t="str">
        <f>IFERROR(VLOOKUP(O192,[1]Context!$E$5:$G$37,3),"")</f>
        <v/>
      </c>
      <c r="L192" s="25"/>
      <c r="M192" s="26" t="s">
        <v>361</v>
      </c>
      <c r="N192" s="19"/>
      <c r="O192" s="19"/>
      <c r="Q192" s="1" t="s">
        <v>439</v>
      </c>
      <c r="R192" s="1" t="s">
        <v>439</v>
      </c>
      <c r="S192" s="1" t="s">
        <v>439</v>
      </c>
      <c r="T192" s="1" t="s">
        <v>439</v>
      </c>
    </row>
    <row r="193" spans="1:20" ht="57" hidden="1" customHeight="1" x14ac:dyDescent="0.3">
      <c r="A193" s="28">
        <v>136</v>
      </c>
      <c r="B193" s="33" t="s">
        <v>363</v>
      </c>
      <c r="C193" s="38" t="s">
        <v>377</v>
      </c>
      <c r="D193" s="35" t="s">
        <v>378</v>
      </c>
      <c r="E193" s="36" t="str">
        <f>IF(G193="NVT",[1]DropdownAntwoord!A$3,"")</f>
        <v/>
      </c>
      <c r="F193" s="37"/>
      <c r="G193" s="32" t="str">
        <f t="shared" si="2"/>
        <v/>
      </c>
      <c r="H193" s="25">
        <v>1</v>
      </c>
      <c r="I193" s="25" t="str">
        <f>IFERROR(VLOOKUP(M193,[1]Context!$E$5:$G$37,3),"")</f>
        <v>Y</v>
      </c>
      <c r="J193" s="25" t="str">
        <f>IFERROR(VLOOKUP(N193,[1]Context!$E$5:$G$37,3),"")</f>
        <v/>
      </c>
      <c r="K193" s="25" t="str">
        <f>IFERROR(VLOOKUP(O193,[1]Context!$E$5:$G$37,3),"")</f>
        <v/>
      </c>
      <c r="L193" s="25"/>
      <c r="M193" s="19" t="s">
        <v>361</v>
      </c>
      <c r="N193" s="19"/>
      <c r="O193" s="19"/>
    </row>
    <row r="194" spans="1:20" ht="30" customHeight="1" x14ac:dyDescent="0.3">
      <c r="A194" s="28"/>
      <c r="B194" s="19"/>
      <c r="C194" s="25"/>
      <c r="D194" s="29" t="s">
        <v>379</v>
      </c>
      <c r="E194" s="30"/>
      <c r="F194" s="31"/>
      <c r="G194" s="32" t="str">
        <f t="shared" si="2"/>
        <v/>
      </c>
      <c r="H194" s="25">
        <v>1</v>
      </c>
      <c r="I194" s="25" t="str">
        <f>IFERROR(VLOOKUP(M194,[1]Context!$E$5:$G$37,3),"")</f>
        <v>Y</v>
      </c>
      <c r="J194" s="25" t="str">
        <f>IFERROR(VLOOKUP(N194,[1]Context!$E$5:$G$37,3),"")</f>
        <v/>
      </c>
      <c r="K194" s="25" t="str">
        <f>IFERROR(VLOOKUP(O194,[1]Context!$E$5:$G$37,3),"")</f>
        <v/>
      </c>
      <c r="L194" s="25"/>
      <c r="M194" s="19" t="s">
        <v>361</v>
      </c>
      <c r="N194" s="19"/>
      <c r="O194" s="19"/>
      <c r="Q194" s="1" t="s">
        <v>440</v>
      </c>
      <c r="R194" s="1" t="s">
        <v>440</v>
      </c>
      <c r="S194" s="1" t="s">
        <v>440</v>
      </c>
      <c r="T194" s="1" t="s">
        <v>440</v>
      </c>
    </row>
    <row r="195" spans="1:20" ht="50.1" customHeight="1" x14ac:dyDescent="0.3">
      <c r="A195" s="28">
        <v>137</v>
      </c>
      <c r="B195" s="33" t="s">
        <v>132</v>
      </c>
      <c r="C195" s="38" t="s">
        <v>380</v>
      </c>
      <c r="D195" s="35" t="s">
        <v>381</v>
      </c>
      <c r="E195" s="36"/>
      <c r="F195" s="37"/>
      <c r="G195" s="32" t="str">
        <f t="shared" si="2"/>
        <v/>
      </c>
      <c r="H195" s="25">
        <v>1</v>
      </c>
      <c r="I195" s="25" t="str">
        <f>IFERROR(VLOOKUP(M195,[1]Context!$E$5:$G$37,3),"")</f>
        <v>Y</v>
      </c>
      <c r="J195" s="25" t="str">
        <f>IFERROR(VLOOKUP(N195,[1]Context!$E$5:$G$37,3),"")</f>
        <v/>
      </c>
      <c r="K195" s="25" t="str">
        <f>IFERROR(VLOOKUP(O195,[1]Context!$E$5:$G$37,3),"")</f>
        <v/>
      </c>
      <c r="L195" s="25"/>
      <c r="M195" s="19" t="s">
        <v>361</v>
      </c>
      <c r="N195" s="19"/>
      <c r="O195" s="19"/>
      <c r="Q195" s="1" t="s">
        <v>439</v>
      </c>
      <c r="R195" s="1" t="s">
        <v>439</v>
      </c>
      <c r="S195" s="1" t="s">
        <v>439</v>
      </c>
      <c r="T195" s="1" t="s">
        <v>439</v>
      </c>
    </row>
    <row r="196" spans="1:20" ht="50.1" customHeight="1" x14ac:dyDescent="0.3">
      <c r="A196" s="28">
        <v>138</v>
      </c>
      <c r="B196" s="33" t="s">
        <v>132</v>
      </c>
      <c r="C196" s="38" t="s">
        <v>382</v>
      </c>
      <c r="D196" s="35" t="s">
        <v>383</v>
      </c>
      <c r="E196" s="36"/>
      <c r="F196" s="37"/>
      <c r="G196" s="32" t="str">
        <f t="shared" si="2"/>
        <v/>
      </c>
      <c r="H196" s="25">
        <v>1</v>
      </c>
      <c r="I196" s="25" t="str">
        <f>IFERROR(VLOOKUP(M196,[1]Context!$E$5:$G$37,3),"")</f>
        <v>Y</v>
      </c>
      <c r="J196" s="25" t="str">
        <f>IFERROR(VLOOKUP(N196,[1]Context!$E$5:$G$37,3),"")</f>
        <v/>
      </c>
      <c r="K196" s="25" t="str">
        <f>IFERROR(VLOOKUP(O196,[1]Context!$E$5:$G$37,3),"")</f>
        <v/>
      </c>
      <c r="L196" s="25"/>
      <c r="M196" s="19" t="s">
        <v>361</v>
      </c>
      <c r="N196" s="19"/>
      <c r="O196" s="19"/>
      <c r="Q196" s="1" t="s">
        <v>439</v>
      </c>
      <c r="R196" s="1" t="s">
        <v>439</v>
      </c>
      <c r="S196" s="1" t="s">
        <v>439</v>
      </c>
    </row>
    <row r="197" spans="1:20" ht="50.1" customHeight="1" x14ac:dyDescent="0.3">
      <c r="A197" s="28">
        <v>139</v>
      </c>
      <c r="B197" s="33" t="s">
        <v>132</v>
      </c>
      <c r="C197" s="38" t="s">
        <v>384</v>
      </c>
      <c r="D197" s="35" t="s">
        <v>385</v>
      </c>
      <c r="E197" s="36"/>
      <c r="F197" s="37"/>
      <c r="G197" s="32" t="str">
        <f t="shared" si="2"/>
        <v/>
      </c>
      <c r="H197" s="25">
        <v>1</v>
      </c>
      <c r="I197" s="25" t="str">
        <f>IFERROR(VLOOKUP(M197,[1]Context!$E$5:$G$37,3),"")</f>
        <v>Y</v>
      </c>
      <c r="J197" s="25" t="str">
        <f>IFERROR(VLOOKUP(N197,[1]Context!$E$5:$G$37,3),"")</f>
        <v/>
      </c>
      <c r="K197" s="25" t="str">
        <f>IFERROR(VLOOKUP(O197,[1]Context!$E$5:$G$37,3),"")</f>
        <v/>
      </c>
      <c r="L197" s="25"/>
      <c r="M197" s="19" t="s">
        <v>386</v>
      </c>
      <c r="N197" s="19"/>
      <c r="O197" s="19"/>
      <c r="Q197" s="1" t="s">
        <v>439</v>
      </c>
      <c r="R197" s="1" t="s">
        <v>439</v>
      </c>
      <c r="S197" s="1" t="s">
        <v>439</v>
      </c>
    </row>
    <row r="198" spans="1:20" s="27" customFormat="1" ht="30" customHeight="1" x14ac:dyDescent="0.3">
      <c r="A198" s="18" t="s">
        <v>387</v>
      </c>
      <c r="B198" s="19"/>
      <c r="C198" s="20"/>
      <c r="D198" s="21" t="s">
        <v>388</v>
      </c>
      <c r="E198" s="22"/>
      <c r="F198" s="23"/>
      <c r="G198" s="32" t="str">
        <f t="shared" si="2"/>
        <v/>
      </c>
      <c r="H198" s="20"/>
      <c r="I198" s="25" t="str">
        <f>IFERROR(VLOOKUP(M198,[1]Context!$E$5:$G$37,3),"")</f>
        <v>Y</v>
      </c>
      <c r="J198" s="25" t="str">
        <f>IFERROR(VLOOKUP(N198,[1]Context!$E$5:$G$37,3),"")</f>
        <v/>
      </c>
      <c r="K198" s="25" t="str">
        <f>IFERROR(VLOOKUP(O198,[1]Context!$E$5:$G$37,3),"")</f>
        <v/>
      </c>
      <c r="L198" s="20"/>
      <c r="M198" s="19" t="s">
        <v>386</v>
      </c>
      <c r="N198" s="26"/>
      <c r="O198" s="26"/>
      <c r="Q198" s="1" t="s">
        <v>440</v>
      </c>
      <c r="R198" s="1" t="s">
        <v>440</v>
      </c>
      <c r="S198" s="1" t="s">
        <v>440</v>
      </c>
      <c r="T198" s="1" t="s">
        <v>440</v>
      </c>
    </row>
    <row r="199" spans="1:20" ht="30" customHeight="1" x14ac:dyDescent="0.3">
      <c r="A199" s="28"/>
      <c r="B199" s="19"/>
      <c r="C199" s="25"/>
      <c r="D199" s="29" t="s">
        <v>389</v>
      </c>
      <c r="E199" s="30"/>
      <c r="F199" s="31"/>
      <c r="G199" s="32" t="str">
        <f t="shared" si="2"/>
        <v/>
      </c>
      <c r="H199" s="25">
        <v>1</v>
      </c>
      <c r="I199" s="25" t="str">
        <f>IFERROR(VLOOKUP(M199,[1]Context!$E$5:$G$37,3),"")</f>
        <v>Y</v>
      </c>
      <c r="J199" s="25" t="str">
        <f>IFERROR(VLOOKUP(N199,[1]Context!$E$5:$G$37,3),"")</f>
        <v/>
      </c>
      <c r="K199" s="25" t="str">
        <f>IFERROR(VLOOKUP(O199,[1]Context!$E$5:$G$37,3),"")</f>
        <v/>
      </c>
      <c r="L199" s="25"/>
      <c r="M199" s="19" t="s">
        <v>386</v>
      </c>
      <c r="N199" s="19"/>
      <c r="O199" s="19"/>
      <c r="Q199" s="1" t="s">
        <v>440</v>
      </c>
      <c r="R199" s="1" t="s">
        <v>440</v>
      </c>
      <c r="S199" s="1" t="s">
        <v>440</v>
      </c>
      <c r="T199" s="1" t="s">
        <v>440</v>
      </c>
    </row>
    <row r="200" spans="1:20" ht="51" customHeight="1" x14ac:dyDescent="0.3">
      <c r="A200" s="28">
        <v>140</v>
      </c>
      <c r="B200" s="33" t="s">
        <v>390</v>
      </c>
      <c r="C200" s="38" t="s">
        <v>391</v>
      </c>
      <c r="D200" s="35" t="s">
        <v>392</v>
      </c>
      <c r="E200" s="36"/>
      <c r="F200" s="37"/>
      <c r="G200" s="32" t="str">
        <f t="shared" si="2"/>
        <v/>
      </c>
      <c r="H200" s="25">
        <v>1</v>
      </c>
      <c r="I200" s="25" t="str">
        <f>IFERROR(VLOOKUP(M200,[1]Context!$E$5:$G$37,3),"")</f>
        <v>Y</v>
      </c>
      <c r="J200" s="25" t="str">
        <f>IFERROR(VLOOKUP(N200,[1]Context!$E$5:$G$37,3),"")</f>
        <v/>
      </c>
      <c r="K200" s="25" t="str">
        <f>IFERROR(VLOOKUP(O200,[1]Context!$E$5:$G$37,3),"")</f>
        <v/>
      </c>
      <c r="L200" s="25"/>
      <c r="M200" s="26" t="s">
        <v>386</v>
      </c>
      <c r="N200" s="19"/>
      <c r="O200" s="19"/>
      <c r="Q200" s="1" t="s">
        <v>439</v>
      </c>
      <c r="R200" s="1" t="s">
        <v>439</v>
      </c>
      <c r="S200" s="1" t="s">
        <v>439</v>
      </c>
    </row>
    <row r="201" spans="1:20" ht="63" hidden="1" customHeight="1" x14ac:dyDescent="0.3">
      <c r="A201" s="28">
        <v>141</v>
      </c>
      <c r="B201" s="33" t="s">
        <v>390</v>
      </c>
      <c r="C201" s="38" t="s">
        <v>393</v>
      </c>
      <c r="D201" s="35" t="s">
        <v>394</v>
      </c>
      <c r="E201" s="36" t="str">
        <f>IF(G201="NVT",[1]DropdownAntwoord!A$3,"")</f>
        <v/>
      </c>
      <c r="F201" s="37"/>
      <c r="G201" s="32" t="str">
        <f t="shared" si="2"/>
        <v/>
      </c>
      <c r="H201" s="25">
        <v>1</v>
      </c>
      <c r="I201" s="25" t="str">
        <f>IFERROR(VLOOKUP(M201,[1]Context!$E$5:$G$37,3),"")</f>
        <v>Y</v>
      </c>
      <c r="J201" s="25" t="str">
        <f>IFERROR(VLOOKUP(N201,[1]Context!$E$5:$G$37,3),"")</f>
        <v/>
      </c>
      <c r="K201" s="25" t="str">
        <f>IFERROR(VLOOKUP(O201,[1]Context!$E$5:$G$37,3),"")</f>
        <v/>
      </c>
      <c r="L201" s="25"/>
      <c r="M201" s="26" t="s">
        <v>386</v>
      </c>
      <c r="N201" s="19"/>
      <c r="O201" s="19"/>
    </row>
    <row r="202" spans="1:20" s="27" customFormat="1" ht="30" hidden="1" customHeight="1" x14ac:dyDescent="0.3">
      <c r="A202" s="18" t="s">
        <v>395</v>
      </c>
      <c r="B202" s="19"/>
      <c r="C202" s="20"/>
      <c r="D202" s="21" t="s">
        <v>396</v>
      </c>
      <c r="E202" s="22"/>
      <c r="F202" s="23"/>
      <c r="G202" s="32" t="str">
        <f t="shared" si="2"/>
        <v>NVT</v>
      </c>
      <c r="H202" s="20"/>
      <c r="I202" s="25" t="str">
        <f>IFERROR(VLOOKUP(M202,[1]Context!$E$5:$G$37,3),"")</f>
        <v/>
      </c>
      <c r="J202" s="25" t="str">
        <f>IFERROR(VLOOKUP(N202,[1]Context!$E$5:$G$37,3),"")</f>
        <v/>
      </c>
      <c r="K202" s="25" t="str">
        <f>IFERROR(VLOOKUP(O202,[1]Context!$E$5:$G$37,3),"")</f>
        <v/>
      </c>
      <c r="L202" s="20"/>
      <c r="M202" s="26"/>
      <c r="N202" s="26"/>
      <c r="O202" s="26"/>
    </row>
    <row r="203" spans="1:20" ht="30" hidden="1" customHeight="1" x14ac:dyDescent="0.3">
      <c r="A203" s="28"/>
      <c r="B203" s="19"/>
      <c r="C203" s="25"/>
      <c r="D203" s="29" t="s">
        <v>397</v>
      </c>
      <c r="E203" s="30"/>
      <c r="F203" s="31"/>
      <c r="G203" s="32"/>
      <c r="H203" s="25">
        <v>0</v>
      </c>
      <c r="I203" s="25" t="str">
        <f>IFERROR(VLOOKUP(M203,[1]Context!$E$5:$G$37,3),"")</f>
        <v/>
      </c>
      <c r="J203" s="25" t="str">
        <f>IFERROR(VLOOKUP(N203,[1]Context!$E$5:$G$37,3),"")</f>
        <v/>
      </c>
      <c r="K203" s="25" t="str">
        <f>IFERROR(VLOOKUP(O203,[1]Context!$E$5:$G$37,3),"")</f>
        <v/>
      </c>
      <c r="L203" s="25"/>
      <c r="M203" s="19"/>
      <c r="N203" s="19"/>
      <c r="O203" s="19"/>
    </row>
    <row r="204" spans="1:20" ht="71.25" hidden="1" customHeight="1" x14ac:dyDescent="0.3">
      <c r="A204" s="28">
        <v>142</v>
      </c>
      <c r="B204" s="33" t="s">
        <v>96</v>
      </c>
      <c r="C204" s="38" t="s">
        <v>398</v>
      </c>
      <c r="D204" s="35" t="s">
        <v>399</v>
      </c>
      <c r="E204" s="36" t="str">
        <f>IF(G204="NVT",[1]DropdownAntwoord!A$3,"")</f>
        <v/>
      </c>
      <c r="F204" s="37"/>
      <c r="G204" s="32"/>
      <c r="H204" s="25">
        <v>1</v>
      </c>
      <c r="I204" s="25" t="str">
        <f>IFERROR(VLOOKUP(M204,[1]Context!$E$5:$G$37,3),"")</f>
        <v/>
      </c>
      <c r="J204" s="25" t="str">
        <f>IFERROR(VLOOKUP(N204,[1]Context!$E$5:$G$37,3),"")</f>
        <v/>
      </c>
      <c r="K204" s="25" t="str">
        <f>IFERROR(VLOOKUP(O204,[1]Context!$E$5:$G$37,3),"")</f>
        <v/>
      </c>
      <c r="L204" s="25"/>
      <c r="M204" s="19"/>
      <c r="N204" s="19"/>
      <c r="O204" s="19"/>
    </row>
    <row r="205" spans="1:20" ht="50.1" hidden="1" customHeight="1" x14ac:dyDescent="0.3">
      <c r="A205" s="28">
        <v>143</v>
      </c>
      <c r="B205" s="33" t="s">
        <v>400</v>
      </c>
      <c r="C205" s="38" t="s">
        <v>401</v>
      </c>
      <c r="D205" s="35" t="s">
        <v>402</v>
      </c>
      <c r="E205" s="36" t="str">
        <f>IF(G205="NVT",[1]DropdownAntwoord!A$3,"")</f>
        <v/>
      </c>
      <c r="F205" s="37"/>
      <c r="G205" s="32"/>
      <c r="H205" s="25">
        <v>1</v>
      </c>
      <c r="I205" s="25" t="str">
        <f>IFERROR(VLOOKUP(M205,[1]Context!$E$5:$G$37,3),"")</f>
        <v/>
      </c>
      <c r="J205" s="25" t="str">
        <f>IFERROR(VLOOKUP(N205,[1]Context!$E$5:$G$37,3),"")</f>
        <v/>
      </c>
      <c r="K205" s="25" t="str">
        <f>IFERROR(VLOOKUP(O205,[1]Context!$E$5:$G$37,3),"")</f>
        <v/>
      </c>
      <c r="L205" s="25"/>
      <c r="M205" s="19"/>
      <c r="N205" s="19"/>
      <c r="O205" s="19"/>
    </row>
    <row r="206" spans="1:20" ht="50.1" hidden="1" customHeight="1" x14ac:dyDescent="0.3">
      <c r="A206" s="28">
        <v>144</v>
      </c>
      <c r="B206" s="33" t="s">
        <v>400</v>
      </c>
      <c r="C206" s="38" t="s">
        <v>403</v>
      </c>
      <c r="D206" s="35" t="s">
        <v>404</v>
      </c>
      <c r="E206" s="36" t="str">
        <f>IF(G206="NVT",[1]DropdownAntwoord!A$3,"")</f>
        <v/>
      </c>
      <c r="F206" s="37"/>
      <c r="G206" s="32"/>
      <c r="H206" s="25">
        <v>1</v>
      </c>
      <c r="I206" s="25" t="str">
        <f>IFERROR(VLOOKUP(M206,[1]Context!$E$5:$G$37,3),"")</f>
        <v/>
      </c>
      <c r="J206" s="25" t="str">
        <f>IFERROR(VLOOKUP(N206,[1]Context!$E$5:$G$37,3),"")</f>
        <v/>
      </c>
      <c r="K206" s="25" t="str">
        <f>IFERROR(VLOOKUP(O206,[1]Context!$E$5:$G$37,3),"")</f>
        <v/>
      </c>
      <c r="L206" s="25"/>
      <c r="M206" s="19"/>
      <c r="N206" s="19"/>
      <c r="O206" s="19"/>
    </row>
    <row r="207" spans="1:20" ht="51" hidden="1" customHeight="1" x14ac:dyDescent="0.3">
      <c r="A207" s="28">
        <v>145</v>
      </c>
      <c r="B207" s="33" t="s">
        <v>405</v>
      </c>
      <c r="C207" s="38" t="s">
        <v>406</v>
      </c>
      <c r="D207" s="35" t="s">
        <v>407</v>
      </c>
      <c r="E207" s="36" t="str">
        <f>IF(G207="NVT",[1]DropdownAntwoord!A$3,"")</f>
        <v/>
      </c>
      <c r="F207" s="37"/>
      <c r="G207" s="32"/>
      <c r="H207" s="25">
        <v>1</v>
      </c>
      <c r="I207" s="25" t="str">
        <f>IFERROR(VLOOKUP(M207,[1]Context!$E$5:$G$37,3),"")</f>
        <v/>
      </c>
      <c r="J207" s="25" t="str">
        <f>IFERROR(VLOOKUP(N207,[1]Context!$E$5:$G$37,3),"")</f>
        <v/>
      </c>
      <c r="K207" s="25" t="str">
        <f>IFERROR(VLOOKUP(O207,[1]Context!$E$5:$G$37,3),"")</f>
        <v/>
      </c>
      <c r="L207" s="25"/>
      <c r="M207" s="19"/>
      <c r="N207" s="19"/>
      <c r="O207" s="19"/>
    </row>
    <row r="208" spans="1:20" ht="51" hidden="1" customHeight="1" x14ac:dyDescent="0.3">
      <c r="A208" s="28">
        <v>146</v>
      </c>
      <c r="B208" s="33" t="s">
        <v>143</v>
      </c>
      <c r="C208" s="38" t="s">
        <v>408</v>
      </c>
      <c r="D208" s="35" t="s">
        <v>409</v>
      </c>
      <c r="E208" s="36" t="str">
        <f>IF(G208="NVT",[1]DropdownAntwoord!A$3,"")</f>
        <v/>
      </c>
      <c r="F208" s="37"/>
      <c r="G208" s="32"/>
      <c r="H208" s="20">
        <v>0</v>
      </c>
      <c r="I208" s="25" t="str">
        <f>IFERROR(VLOOKUP(M208,[1]Context!$E$5:$G$37,3),"")</f>
        <v/>
      </c>
      <c r="J208" s="25" t="str">
        <f>IFERROR(VLOOKUP(N208,[1]Context!$E$5:$G$37,3),"")</f>
        <v/>
      </c>
      <c r="K208" s="25" t="str">
        <f>IFERROR(VLOOKUP(O208,[1]Context!$E$5:$G$37,3),"")</f>
        <v/>
      </c>
      <c r="L208" s="20"/>
      <c r="M208" s="39"/>
      <c r="N208" s="19"/>
      <c r="O208" s="19"/>
    </row>
    <row r="209" spans="1:20" s="27" customFormat="1" ht="30" customHeight="1" x14ac:dyDescent="0.3">
      <c r="A209" s="18" t="s">
        <v>410</v>
      </c>
      <c r="B209" s="19"/>
      <c r="C209" s="20"/>
      <c r="D209" s="21" t="s">
        <v>411</v>
      </c>
      <c r="E209" s="22"/>
      <c r="F209" s="23"/>
      <c r="G209" s="32" t="str">
        <f>IF(I209="Y","","NVT")</f>
        <v>NVT</v>
      </c>
      <c r="H209" s="20"/>
      <c r="I209" s="25" t="str">
        <f>IFERROR(VLOOKUP(M209,[1]Context!$E$5:$G$37,3),"")</f>
        <v/>
      </c>
      <c r="J209" s="25" t="str">
        <f>IFERROR(VLOOKUP(N209,[1]Context!$E$5:$G$37,3),"")</f>
        <v/>
      </c>
      <c r="K209" s="25" t="str">
        <f>IFERROR(VLOOKUP(O209,[1]Context!$E$5:$G$37,3),"")</f>
        <v/>
      </c>
      <c r="L209" s="20"/>
      <c r="M209" s="26"/>
      <c r="N209" s="26"/>
      <c r="O209" s="26"/>
      <c r="Q209" s="1" t="s">
        <v>440</v>
      </c>
      <c r="R209" s="1" t="s">
        <v>440</v>
      </c>
      <c r="S209" s="1" t="s">
        <v>440</v>
      </c>
      <c r="T209" s="1" t="s">
        <v>440</v>
      </c>
    </row>
    <row r="210" spans="1:20" ht="30" customHeight="1" x14ac:dyDescent="0.3">
      <c r="A210" s="28"/>
      <c r="B210" s="19"/>
      <c r="C210" s="25"/>
      <c r="D210" s="29" t="s">
        <v>412</v>
      </c>
      <c r="E210" s="30"/>
      <c r="F210" s="31"/>
      <c r="G210" s="32" t="str">
        <f>IF(I210="Y","","NVT")</f>
        <v>NVT</v>
      </c>
      <c r="H210" s="25"/>
      <c r="I210" s="25" t="str">
        <f>IFERROR(VLOOKUP(M210,[1]Context!$E$5:$G$37,3),"")</f>
        <v/>
      </c>
      <c r="J210" s="25" t="str">
        <f>IFERROR(VLOOKUP(N210,[1]Context!$E$5:$G$37,3),"")</f>
        <v/>
      </c>
      <c r="K210" s="25" t="str">
        <f>IFERROR(VLOOKUP(O210,[1]Context!$E$5:$G$37,3),"")</f>
        <v/>
      </c>
      <c r="L210" s="25"/>
      <c r="M210" s="19"/>
      <c r="N210" s="19"/>
      <c r="O210" s="19"/>
      <c r="Q210" s="1" t="s">
        <v>440</v>
      </c>
      <c r="R210" s="1" t="s">
        <v>440</v>
      </c>
      <c r="S210" s="1" t="s">
        <v>440</v>
      </c>
      <c r="T210" s="1" t="s">
        <v>440</v>
      </c>
    </row>
    <row r="211" spans="1:20" ht="50.1" customHeight="1" x14ac:dyDescent="0.3">
      <c r="A211" s="28">
        <v>147</v>
      </c>
      <c r="B211" s="33" t="s">
        <v>69</v>
      </c>
      <c r="C211" s="38" t="s">
        <v>413</v>
      </c>
      <c r="D211" s="35" t="s">
        <v>414</v>
      </c>
      <c r="E211" s="36"/>
      <c r="F211" s="37"/>
      <c r="G211" s="32"/>
      <c r="H211" s="25">
        <v>0</v>
      </c>
      <c r="I211" s="25" t="str">
        <f>IFERROR(VLOOKUP(M211,[1]Context!$E$5:$G$37,3),"")</f>
        <v/>
      </c>
      <c r="J211" s="25" t="str">
        <f>IFERROR(VLOOKUP(N211,[1]Context!$E$5:$G$37,3),"")</f>
        <v/>
      </c>
      <c r="K211" s="25" t="str">
        <f>IFERROR(VLOOKUP(O211,[1]Context!$E$5:$G$37,3),"")</f>
        <v/>
      </c>
      <c r="L211" s="25"/>
      <c r="M211" s="39"/>
      <c r="N211" s="19"/>
      <c r="O211" s="19"/>
      <c r="Q211" s="1" t="s">
        <v>439</v>
      </c>
      <c r="R211" s="1" t="s">
        <v>439</v>
      </c>
      <c r="S211" s="1" t="s">
        <v>439</v>
      </c>
      <c r="T211" s="1" t="s">
        <v>439</v>
      </c>
    </row>
    <row r="212" spans="1:20" ht="60.75" customHeight="1" x14ac:dyDescent="0.3">
      <c r="A212" s="28">
        <v>148</v>
      </c>
      <c r="B212" s="33" t="s">
        <v>69</v>
      </c>
      <c r="C212" s="38" t="s">
        <v>415</v>
      </c>
      <c r="D212" s="35" t="s">
        <v>416</v>
      </c>
      <c r="E212" s="36"/>
      <c r="F212" s="37"/>
      <c r="G212" s="32"/>
      <c r="H212" s="25">
        <v>0</v>
      </c>
      <c r="I212" s="25" t="str">
        <f>IFERROR(VLOOKUP(M212,[1]Context!$E$5:$G$37,3),"")</f>
        <v/>
      </c>
      <c r="J212" s="25" t="str">
        <f>IFERROR(VLOOKUP(N212,[1]Context!$E$5:$G$37,3),"")</f>
        <v/>
      </c>
      <c r="K212" s="25" t="str">
        <f>IFERROR(VLOOKUP(O212,[1]Context!$E$5:$G$37,3),"")</f>
        <v/>
      </c>
      <c r="L212" s="25"/>
      <c r="M212" s="39"/>
      <c r="N212" s="19"/>
      <c r="O212" s="19"/>
      <c r="Q212" s="1" t="s">
        <v>439</v>
      </c>
      <c r="R212" s="1" t="s">
        <v>439</v>
      </c>
      <c r="S212" s="1" t="s">
        <v>439</v>
      </c>
      <c r="T212" s="1" t="s">
        <v>439</v>
      </c>
    </row>
    <row r="213" spans="1:20" ht="50.1" customHeight="1" x14ac:dyDescent="0.3">
      <c r="A213" s="28">
        <v>149</v>
      </c>
      <c r="B213" s="33" t="s">
        <v>69</v>
      </c>
      <c r="C213" s="38" t="s">
        <v>417</v>
      </c>
      <c r="D213" s="35" t="s">
        <v>418</v>
      </c>
      <c r="E213" s="36"/>
      <c r="F213" s="37"/>
      <c r="G213" s="32"/>
      <c r="H213" s="25">
        <v>0</v>
      </c>
      <c r="I213" s="25" t="str">
        <f>IFERROR(VLOOKUP(M213,[1]Context!$E$5:$G$37,3),"")</f>
        <v/>
      </c>
      <c r="J213" s="25" t="str">
        <f>IFERROR(VLOOKUP(N213,[1]Context!$E$5:$G$37,3),"")</f>
        <v/>
      </c>
      <c r="K213" s="25" t="str">
        <f>IFERROR(VLOOKUP(O213,[1]Context!$E$5:$G$37,3),"")</f>
        <v/>
      </c>
      <c r="L213" s="25"/>
      <c r="M213" s="39"/>
      <c r="N213" s="19"/>
      <c r="O213" s="19"/>
      <c r="Q213" s="1" t="s">
        <v>439</v>
      </c>
      <c r="R213" s="1" t="s">
        <v>439</v>
      </c>
      <c r="S213" s="1" t="s">
        <v>439</v>
      </c>
      <c r="T213" s="1" t="s">
        <v>439</v>
      </c>
    </row>
    <row r="214" spans="1:20" ht="57" customHeight="1" x14ac:dyDescent="0.3">
      <c r="A214" s="28">
        <v>150</v>
      </c>
      <c r="B214" s="33" t="s">
        <v>69</v>
      </c>
      <c r="C214" s="38" t="s">
        <v>419</v>
      </c>
      <c r="D214" s="35" t="s">
        <v>420</v>
      </c>
      <c r="E214" s="36"/>
      <c r="F214" s="37"/>
      <c r="G214" s="32"/>
      <c r="H214" s="25">
        <v>0</v>
      </c>
      <c r="I214" s="25" t="str">
        <f>IFERROR(VLOOKUP(M214,[1]Context!$E$5:$G$37,3),"")</f>
        <v/>
      </c>
      <c r="J214" s="25" t="str">
        <f>IFERROR(VLOOKUP(N214,[1]Context!$E$5:$G$37,3),"")</f>
        <v/>
      </c>
      <c r="K214" s="25" t="str">
        <f>IFERROR(VLOOKUP(O214,[1]Context!$E$5:$G$37,3),"")</f>
        <v/>
      </c>
      <c r="L214" s="25"/>
      <c r="M214" s="39"/>
      <c r="N214" s="19"/>
      <c r="O214" s="19"/>
      <c r="Q214" s="1" t="s">
        <v>439</v>
      </c>
      <c r="R214" s="1" t="s">
        <v>439</v>
      </c>
      <c r="S214" s="1" t="s">
        <v>439</v>
      </c>
      <c r="T214" s="1" t="s">
        <v>439</v>
      </c>
    </row>
    <row r="215" spans="1:20" ht="50.1" customHeight="1" x14ac:dyDescent="0.3">
      <c r="A215" s="28">
        <v>151</v>
      </c>
      <c r="B215" s="33" t="s">
        <v>69</v>
      </c>
      <c r="C215" s="38" t="s">
        <v>421</v>
      </c>
      <c r="D215" s="35" t="s">
        <v>422</v>
      </c>
      <c r="E215" s="36"/>
      <c r="F215" s="37"/>
      <c r="G215" s="32"/>
      <c r="H215" s="25">
        <v>0</v>
      </c>
      <c r="I215" s="25" t="str">
        <f>IFERROR(VLOOKUP(M215,[1]Context!$E$5:$G$37,3),"")</f>
        <v/>
      </c>
      <c r="J215" s="25" t="str">
        <f>IFERROR(VLOOKUP(N215,[1]Context!$E$5:$G$37,3),"")</f>
        <v/>
      </c>
      <c r="K215" s="25" t="str">
        <f>IFERROR(VLOOKUP(O215,[1]Context!$E$5:$G$37,3),"")</f>
        <v/>
      </c>
      <c r="L215" s="25"/>
      <c r="M215" s="39"/>
      <c r="N215" s="19"/>
      <c r="O215" s="19"/>
      <c r="Q215" s="1" t="s">
        <v>439</v>
      </c>
      <c r="R215" s="1" t="s">
        <v>439</v>
      </c>
      <c r="S215" s="1" t="s">
        <v>439</v>
      </c>
      <c r="T215" s="1" t="s">
        <v>439</v>
      </c>
    </row>
    <row r="216" spans="1:20" ht="50.1" customHeight="1" x14ac:dyDescent="0.3">
      <c r="A216" s="28">
        <v>152</v>
      </c>
      <c r="B216" s="33" t="s">
        <v>69</v>
      </c>
      <c r="C216" s="38" t="s">
        <v>423</v>
      </c>
      <c r="D216" s="35" t="s">
        <v>424</v>
      </c>
      <c r="E216" s="36"/>
      <c r="F216" s="37"/>
      <c r="G216" s="32"/>
      <c r="H216" s="25">
        <v>0</v>
      </c>
      <c r="I216" s="25" t="str">
        <f>IFERROR(VLOOKUP(M216,[1]Context!$E$5:$G$37,3),"")</f>
        <v/>
      </c>
      <c r="J216" s="25" t="str">
        <f>IFERROR(VLOOKUP(N216,[1]Context!$E$5:$G$37,3),"")</f>
        <v/>
      </c>
      <c r="K216" s="25" t="str">
        <f>IFERROR(VLOOKUP(O216,[1]Context!$E$5:$G$37,3),"")</f>
        <v/>
      </c>
      <c r="L216" s="25"/>
      <c r="M216" s="39"/>
      <c r="N216" s="19"/>
      <c r="O216" s="19"/>
      <c r="Q216" s="1" t="s">
        <v>439</v>
      </c>
      <c r="R216" s="1" t="s">
        <v>439</v>
      </c>
      <c r="S216" s="1" t="s">
        <v>439</v>
      </c>
      <c r="T216" s="1" t="s">
        <v>439</v>
      </c>
    </row>
    <row r="217" spans="1:20" ht="50.1" customHeight="1" x14ac:dyDescent="0.3">
      <c r="A217" s="28">
        <v>153</v>
      </c>
      <c r="B217" s="33" t="s">
        <v>69</v>
      </c>
      <c r="C217" s="38" t="s">
        <v>425</v>
      </c>
      <c r="D217" s="35" t="s">
        <v>426</v>
      </c>
      <c r="E217" s="36"/>
      <c r="F217" s="37"/>
      <c r="G217" s="32"/>
      <c r="H217" s="25">
        <v>0</v>
      </c>
      <c r="I217" s="25" t="str">
        <f>IFERROR(VLOOKUP(M217,[1]Context!$E$5:$G$37,3),"")</f>
        <v/>
      </c>
      <c r="J217" s="25" t="str">
        <f>IFERROR(VLOOKUP(N217,[1]Context!$E$5:$G$37,3),"")</f>
        <v/>
      </c>
      <c r="K217" s="25" t="str">
        <f>IFERROR(VLOOKUP(O217,[1]Context!$E$5:$G$37,3),"")</f>
        <v/>
      </c>
      <c r="L217" s="25"/>
      <c r="M217" s="39"/>
      <c r="N217" s="19"/>
      <c r="O217" s="19"/>
      <c r="Q217" s="1" t="s">
        <v>439</v>
      </c>
      <c r="R217" s="1" t="s">
        <v>439</v>
      </c>
      <c r="S217" s="1" t="s">
        <v>439</v>
      </c>
      <c r="T217" s="1" t="s">
        <v>439</v>
      </c>
    </row>
    <row r="218" spans="1:20" ht="50.1" hidden="1" customHeight="1" thickBot="1" x14ac:dyDescent="0.35">
      <c r="A218" s="45">
        <v>154</v>
      </c>
      <c r="B218" s="46" t="s">
        <v>427</v>
      </c>
      <c r="C218" s="47" t="s">
        <v>428</v>
      </c>
      <c r="D218" s="48" t="s">
        <v>429</v>
      </c>
      <c r="E218" s="49" t="str">
        <f>IF(G218="NVT",[1]DropdownAntwoord!A$3,"")</f>
        <v/>
      </c>
      <c r="F218" s="50"/>
      <c r="G218" s="32"/>
      <c r="H218" s="25">
        <v>0</v>
      </c>
      <c r="I218" s="25" t="str">
        <f>IFERROR(VLOOKUP(M218,[1]Context!$E$5:$G$37,3),"")</f>
        <v/>
      </c>
      <c r="J218" s="25" t="str">
        <f>IFERROR(VLOOKUP(N218,[1]Context!$E$5:$G$37,3),"")</f>
        <v/>
      </c>
      <c r="K218" s="25" t="str">
        <f>IFERROR(VLOOKUP(O218,[1]Context!$E$5:$G$37,3),"")</f>
        <v/>
      </c>
      <c r="L218" s="25"/>
      <c r="M218" s="39"/>
      <c r="N218" s="19"/>
      <c r="O218" s="19"/>
      <c r="R218" s="1" t="s">
        <v>439</v>
      </c>
      <c r="S218" s="1" t="s">
        <v>439</v>
      </c>
      <c r="T218" s="1" t="s">
        <v>439</v>
      </c>
    </row>
    <row r="220" spans="1:20" x14ac:dyDescent="0.3">
      <c r="B220" s="52"/>
      <c r="C220" s="53"/>
      <c r="D220" s="54"/>
      <c r="E220" s="54"/>
    </row>
    <row r="221" spans="1:20" ht="36" customHeight="1" x14ac:dyDescent="0.3">
      <c r="B221" s="93"/>
      <c r="C221" s="93"/>
      <c r="D221" s="93"/>
      <c r="E221" s="93"/>
      <c r="F221" s="93"/>
    </row>
    <row r="222" spans="1:20" x14ac:dyDescent="0.3">
      <c r="B222" s="54"/>
      <c r="C222" s="53"/>
      <c r="D222" s="54"/>
      <c r="E222" s="54"/>
    </row>
    <row r="223" spans="1:20" x14ac:dyDescent="0.3">
      <c r="B223" s="55"/>
      <c r="C223" s="53"/>
      <c r="D223" s="54"/>
      <c r="E223" s="54"/>
    </row>
    <row r="224" spans="1:20" ht="33" customHeight="1" x14ac:dyDescent="0.3">
      <c r="B224" s="64"/>
      <c r="C224" s="64"/>
      <c r="D224" s="64"/>
      <c r="E224" s="64"/>
      <c r="F224" s="64"/>
    </row>
    <row r="225" spans="2:6" ht="14.4" thickBot="1" x14ac:dyDescent="0.35">
      <c r="B225" s="56"/>
      <c r="C225" s="57"/>
      <c r="D225" s="54"/>
      <c r="E225" s="54"/>
    </row>
    <row r="226" spans="2:6" ht="105" customHeight="1" thickBot="1" x14ac:dyDescent="0.35">
      <c r="B226" s="65" t="s">
        <v>430</v>
      </c>
      <c r="C226" s="66"/>
      <c r="D226" s="67"/>
      <c r="E226" s="58" t="s">
        <v>431</v>
      </c>
      <c r="F226" s="59" t="s">
        <v>432</v>
      </c>
    </row>
    <row r="227" spans="2:6" ht="105" customHeight="1" thickBot="1" x14ac:dyDescent="0.35">
      <c r="B227" s="68" t="s">
        <v>433</v>
      </c>
      <c r="C227" s="69"/>
      <c r="D227" s="70"/>
      <c r="E227" s="58" t="s">
        <v>431</v>
      </c>
      <c r="F227" s="59" t="s">
        <v>432</v>
      </c>
    </row>
    <row r="228" spans="2:6" x14ac:dyDescent="0.3">
      <c r="B228" s="54"/>
      <c r="C228" s="57"/>
      <c r="D228" s="54"/>
      <c r="E228" s="54"/>
    </row>
    <row r="229" spans="2:6" ht="168" customHeight="1" x14ac:dyDescent="0.3">
      <c r="B229" s="71" t="s">
        <v>434</v>
      </c>
      <c r="C229" s="71"/>
      <c r="D229" s="71"/>
      <c r="E229" s="71"/>
    </row>
  </sheetData>
  <autoFilter ref="A9:T218">
    <filterColumn colId="16">
      <customFilters>
        <customFilter operator="notEqual" val=" "/>
      </customFilters>
    </filterColumn>
  </autoFilter>
  <dataConsolidate/>
  <mergeCells count="10">
    <mergeCell ref="B224:F224"/>
    <mergeCell ref="B226:D226"/>
    <mergeCell ref="B227:D227"/>
    <mergeCell ref="B229:E229"/>
    <mergeCell ref="A1:F1"/>
    <mergeCell ref="A2:D5"/>
    <mergeCell ref="A6:D6"/>
    <mergeCell ref="A7:D7"/>
    <mergeCell ref="A8:D8"/>
    <mergeCell ref="B221:F221"/>
  </mergeCells>
  <pageMargins left="0.25" right="0.25" top="0.46323529411764708" bottom="0.4577205882352941" header="0.3" footer="0.3"/>
  <pageSetup paperSize="9" scale="91" fitToHeight="0" orientation="landscape" horizontalDpi="360" verticalDpi="360" r:id="rId1"/>
  <headerFooter>
    <oddFooter>&amp;L&amp;9v2019_Vragenlijst minimale normen&amp;CPage &amp;P&amp;R&amp;9 28/05/2019</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E9:E217 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T232"/>
  <sheetViews>
    <sheetView zoomScale="70" zoomScaleNormal="70" zoomScalePageLayoutView="85" workbookViewId="0">
      <pane ySplit="8" topLeftCell="A9" activePane="bottomLeft" state="frozen"/>
      <selection pane="bottomLeft" activeCell="E221" sqref="E13:E221"/>
    </sheetView>
  </sheetViews>
  <sheetFormatPr defaultColWidth="65.109375" defaultRowHeight="13.8" x14ac:dyDescent="0.3"/>
  <cols>
    <col min="1" max="1" width="8" style="51" bestFit="1" customWidth="1"/>
    <col min="2" max="2" width="7.44140625" style="60" customWidth="1"/>
    <col min="3" max="3" width="7.88671875" style="1" customWidth="1"/>
    <col min="4" max="4" width="65.5546875" style="1" customWidth="1"/>
    <col min="5" max="5" width="31.109375" style="1" customWidth="1"/>
    <col min="6" max="6" width="36.33203125" style="1" customWidth="1"/>
    <col min="7" max="7" width="7.33203125" style="1" hidden="1" customWidth="1"/>
    <col min="8" max="8" width="4.33203125" style="1" hidden="1" customWidth="1"/>
    <col min="9" max="10" width="4.88671875" style="1" hidden="1" customWidth="1"/>
    <col min="11" max="12" width="4.33203125" style="1" hidden="1" customWidth="1"/>
    <col min="13" max="13" width="32.5546875" style="2" hidden="1" customWidth="1"/>
    <col min="14" max="14" width="14.109375" style="3" hidden="1" customWidth="1"/>
    <col min="15" max="15" width="15.33203125" style="3" hidden="1" customWidth="1"/>
    <col min="16" max="16" width="2" style="1" bestFit="1" customWidth="1"/>
    <col min="17" max="17" width="12.33203125" style="1" hidden="1" customWidth="1"/>
    <col min="18" max="18" width="13.44140625" style="1" hidden="1" customWidth="1"/>
    <col min="19" max="19" width="13.109375" style="1" hidden="1" customWidth="1"/>
    <col min="20" max="20" width="21" style="1" hidden="1" customWidth="1"/>
    <col min="21" max="16384" width="65.109375" style="1"/>
  </cols>
  <sheetData>
    <row r="1" spans="1:20" ht="48" customHeight="1" thickBot="1" x14ac:dyDescent="0.35">
      <c r="A1" s="72" t="s">
        <v>0</v>
      </c>
      <c r="B1" s="73"/>
      <c r="C1" s="73"/>
      <c r="D1" s="73"/>
      <c r="E1" s="73"/>
      <c r="F1" s="74"/>
    </row>
    <row r="2" spans="1:20" ht="15.75" customHeight="1" x14ac:dyDescent="0.3">
      <c r="A2" s="75" t="s">
        <v>1</v>
      </c>
      <c r="B2" s="76"/>
      <c r="C2" s="76"/>
      <c r="D2" s="77"/>
      <c r="E2" s="4" t="s">
        <v>2</v>
      </c>
      <c r="F2" s="5"/>
    </row>
    <row r="3" spans="1:20" ht="15.6" x14ac:dyDescent="0.3">
      <c r="A3" s="78"/>
      <c r="B3" s="79"/>
      <c r="C3" s="79"/>
      <c r="D3" s="80"/>
      <c r="E3" s="6" t="s">
        <v>3</v>
      </c>
      <c r="F3" s="7"/>
    </row>
    <row r="4" spans="1:20" ht="15.6" x14ac:dyDescent="0.3">
      <c r="A4" s="78"/>
      <c r="B4" s="79"/>
      <c r="C4" s="79"/>
      <c r="D4" s="80"/>
      <c r="E4" s="6"/>
      <c r="F4" s="7"/>
    </row>
    <row r="5" spans="1:20" ht="16.2" thickBot="1" x14ac:dyDescent="0.35">
      <c r="A5" s="81"/>
      <c r="B5" s="82"/>
      <c r="C5" s="82"/>
      <c r="D5" s="83"/>
      <c r="E5" s="8" t="s">
        <v>4</v>
      </c>
      <c r="F5" s="9"/>
    </row>
    <row r="6" spans="1:20" ht="34.5" customHeight="1" x14ac:dyDescent="0.3">
      <c r="A6" s="84" t="s">
        <v>5</v>
      </c>
      <c r="B6" s="85"/>
      <c r="C6" s="85"/>
      <c r="D6" s="86"/>
      <c r="E6" s="61"/>
      <c r="F6" s="5"/>
    </row>
    <row r="7" spans="1:20" ht="36.75" customHeight="1" x14ac:dyDescent="0.3">
      <c r="A7" s="87" t="s">
        <v>6</v>
      </c>
      <c r="B7" s="88"/>
      <c r="C7" s="88"/>
      <c r="D7" s="89"/>
      <c r="E7" s="62"/>
      <c r="F7" s="7"/>
    </row>
    <row r="8" spans="1:20" ht="40.5" customHeight="1" thickBot="1" x14ac:dyDescent="0.35">
      <c r="A8" s="90" t="s">
        <v>7</v>
      </c>
      <c r="B8" s="91"/>
      <c r="C8" s="91"/>
      <c r="D8" s="92"/>
      <c r="E8" s="63"/>
      <c r="F8" s="9"/>
      <c r="Q8" s="1" t="s">
        <v>435</v>
      </c>
      <c r="R8" s="1" t="s">
        <v>436</v>
      </c>
      <c r="S8" s="1" t="s">
        <v>437</v>
      </c>
      <c r="T8" s="1" t="s">
        <v>438</v>
      </c>
    </row>
    <row r="9" spans="1:20" s="17" customFormat="1" ht="24" customHeight="1" x14ac:dyDescent="0.3">
      <c r="A9" s="10" t="s">
        <v>8</v>
      </c>
      <c r="B9" s="11" t="s">
        <v>9</v>
      </c>
      <c r="C9" s="12" t="s">
        <v>10</v>
      </c>
      <c r="D9" s="12" t="s">
        <v>11</v>
      </c>
      <c r="E9" s="12" t="s">
        <v>12</v>
      </c>
      <c r="F9" s="13" t="s">
        <v>13</v>
      </c>
      <c r="G9" s="14" t="s">
        <v>14</v>
      </c>
      <c r="H9" s="15" t="s">
        <v>15</v>
      </c>
      <c r="I9" s="15"/>
      <c r="J9" s="15"/>
      <c r="K9" s="15"/>
      <c r="L9" s="15"/>
      <c r="M9" s="16" t="s">
        <v>16</v>
      </c>
      <c r="N9" s="16" t="s">
        <v>17</v>
      </c>
      <c r="O9" s="16" t="s">
        <v>18</v>
      </c>
    </row>
    <row r="10" spans="1:20" s="27" customFormat="1" ht="30" customHeight="1" x14ac:dyDescent="0.3">
      <c r="A10" s="18" t="s">
        <v>19</v>
      </c>
      <c r="B10" s="19"/>
      <c r="C10" s="20"/>
      <c r="D10" s="21" t="s">
        <v>20</v>
      </c>
      <c r="E10" s="22"/>
      <c r="F10" s="23"/>
      <c r="G10" s="24"/>
      <c r="H10" s="20">
        <v>0</v>
      </c>
      <c r="I10" s="25" t="str">
        <f>IFERROR(VLOOKUP(M10,#REF!,2),"")</f>
        <v/>
      </c>
      <c r="J10" s="25" t="str">
        <f>IFERROR(VLOOKUP(N10,#REF!,2),"")</f>
        <v/>
      </c>
      <c r="K10" s="25" t="str">
        <f>IFERROR(VLOOKUP(O10,#REF!,2),"")</f>
        <v/>
      </c>
      <c r="L10" s="20"/>
      <c r="M10" s="26"/>
      <c r="O10" s="19"/>
      <c r="Q10" s="1" t="s">
        <v>440</v>
      </c>
      <c r="R10" s="1" t="s">
        <v>440</v>
      </c>
      <c r="S10" s="1" t="s">
        <v>440</v>
      </c>
      <c r="T10" s="1" t="s">
        <v>440</v>
      </c>
    </row>
    <row r="11" spans="1:20" ht="30" customHeight="1" x14ac:dyDescent="0.3">
      <c r="A11" s="28"/>
      <c r="B11" s="19"/>
      <c r="C11" s="25"/>
      <c r="D11" s="29" t="s">
        <v>21</v>
      </c>
      <c r="E11" s="30"/>
      <c r="F11" s="31"/>
      <c r="G11" s="32"/>
      <c r="H11" s="25">
        <v>0</v>
      </c>
      <c r="I11" s="25" t="str">
        <f>IFERROR(VLOOKUP(M11,[1]Context!$E$5:$G$37,3),"")</f>
        <v/>
      </c>
      <c r="J11" s="25" t="str">
        <f>IFERROR(VLOOKUP(N11,[1]Context!$E$5:$G$37,3),"")</f>
        <v/>
      </c>
      <c r="K11" s="25" t="str">
        <f>IFERROR(VLOOKUP(O11,[1]Context!$E$5:$G$37,3),"")</f>
        <v/>
      </c>
      <c r="L11" s="25"/>
      <c r="M11" s="26"/>
      <c r="N11" s="19"/>
      <c r="O11" s="19"/>
      <c r="Q11" s="1" t="s">
        <v>440</v>
      </c>
      <c r="R11" s="1" t="s">
        <v>440</v>
      </c>
      <c r="S11" s="1" t="s">
        <v>440</v>
      </c>
      <c r="T11" s="1" t="s">
        <v>440</v>
      </c>
    </row>
    <row r="12" spans="1:20" ht="50.1" hidden="1" customHeight="1" x14ac:dyDescent="0.3">
      <c r="A12" s="28">
        <v>1</v>
      </c>
      <c r="B12" s="33" t="s">
        <v>22</v>
      </c>
      <c r="C12" s="34" t="s">
        <v>23</v>
      </c>
      <c r="D12" s="35" t="s">
        <v>24</v>
      </c>
      <c r="E12" s="36" t="str">
        <f>IF(G12="NVT",[1]DropdownAntwoord!A$3,"")</f>
        <v/>
      </c>
      <c r="F12" s="37"/>
      <c r="G12" s="32"/>
      <c r="H12" s="25">
        <v>0</v>
      </c>
      <c r="I12" s="25" t="str">
        <f>IFERROR(VLOOKUP(M12,[1]Context!$E$5:$G$37,3),"")</f>
        <v/>
      </c>
      <c r="J12" s="25" t="str">
        <f>IFERROR(VLOOKUP(N12,[1]Context!$E$5:$G$37,3),"")</f>
        <v/>
      </c>
      <c r="K12" s="25" t="str">
        <f>IFERROR(VLOOKUP(O12,[1]Context!$E$5:$G$37,3),"")</f>
        <v/>
      </c>
      <c r="L12" s="25"/>
      <c r="M12" s="26"/>
      <c r="N12" s="19"/>
      <c r="O12" s="19"/>
    </row>
    <row r="13" spans="1:20" ht="50.1" customHeight="1" x14ac:dyDescent="0.3">
      <c r="A13" s="28">
        <v>2</v>
      </c>
      <c r="B13" s="33" t="s">
        <v>22</v>
      </c>
      <c r="C13" s="38" t="s">
        <v>25</v>
      </c>
      <c r="D13" s="35" t="s">
        <v>26</v>
      </c>
      <c r="E13" s="36" t="str">
        <f>IF(G13="NVT",[1]DropdownAntwoord!A$3,"")</f>
        <v/>
      </c>
      <c r="F13" s="37"/>
      <c r="G13" s="32"/>
      <c r="H13" s="25">
        <v>0</v>
      </c>
      <c r="I13" s="25" t="str">
        <f>IFERROR(VLOOKUP(M13,[1]Context!$E$5:$G$37,3),"")</f>
        <v/>
      </c>
      <c r="J13" s="25" t="str">
        <f>IFERROR(VLOOKUP(N13,[1]Context!$E$5:$G$37,3),"")</f>
        <v/>
      </c>
      <c r="K13" s="25" t="str">
        <f>IFERROR(VLOOKUP(O13,[1]Context!$E$5:$G$37,3),"")</f>
        <v/>
      </c>
      <c r="L13" s="25"/>
      <c r="M13" s="26"/>
      <c r="N13" s="19"/>
      <c r="O13" s="19"/>
      <c r="Q13" s="1" t="s">
        <v>439</v>
      </c>
      <c r="R13" s="1" t="s">
        <v>439</v>
      </c>
      <c r="S13" s="1" t="s">
        <v>439</v>
      </c>
      <c r="T13" s="1" t="s">
        <v>439</v>
      </c>
    </row>
    <row r="14" spans="1:20" s="27" customFormat="1" ht="30" customHeight="1" x14ac:dyDescent="0.3">
      <c r="A14" s="18" t="s">
        <v>27</v>
      </c>
      <c r="B14" s="19"/>
      <c r="C14" s="20"/>
      <c r="D14" s="21" t="s">
        <v>28</v>
      </c>
      <c r="E14" s="22"/>
      <c r="F14" s="23"/>
      <c r="G14" s="24"/>
      <c r="H14" s="20">
        <v>0</v>
      </c>
      <c r="I14" s="25" t="str">
        <f>IFERROR(VLOOKUP(M14,[1]Context!$E$5:$G$37,3),"")</f>
        <v/>
      </c>
      <c r="J14" s="25" t="str">
        <f>IFERROR(VLOOKUP(N14,[1]Context!$E$5:$G$37,3),"")</f>
        <v/>
      </c>
      <c r="K14" s="25" t="str">
        <f>IFERROR(VLOOKUP(O14,[1]Context!$E$5:$G$37,3),"")</f>
        <v/>
      </c>
      <c r="L14" s="20"/>
      <c r="M14" s="26"/>
      <c r="N14" s="26"/>
      <c r="O14" s="26"/>
      <c r="Q14" s="1" t="s">
        <v>440</v>
      </c>
      <c r="R14" s="1" t="s">
        <v>440</v>
      </c>
      <c r="S14" s="1" t="s">
        <v>440</v>
      </c>
      <c r="T14" s="1" t="s">
        <v>440</v>
      </c>
    </row>
    <row r="15" spans="1:20" ht="30" customHeight="1" x14ac:dyDescent="0.3">
      <c r="A15" s="28"/>
      <c r="B15" s="19"/>
      <c r="C15" s="25"/>
      <c r="D15" s="29" t="s">
        <v>29</v>
      </c>
      <c r="E15" s="30"/>
      <c r="F15" s="31"/>
      <c r="G15" s="32"/>
      <c r="H15" s="25">
        <v>0</v>
      </c>
      <c r="I15" s="25" t="str">
        <f>IFERROR(VLOOKUP(M15,[1]Context!$E$5:$G$37,3),"")</f>
        <v/>
      </c>
      <c r="J15" s="25" t="str">
        <f>IFERROR(VLOOKUP(N15,[1]Context!$E$5:$G$37,3),"")</f>
        <v/>
      </c>
      <c r="K15" s="25" t="str">
        <f>IFERROR(VLOOKUP(O15,[1]Context!$E$5:$G$37,3),"")</f>
        <v/>
      </c>
      <c r="L15" s="25"/>
      <c r="M15" s="26"/>
      <c r="N15" s="19"/>
      <c r="O15" s="19"/>
      <c r="Q15" s="1" t="s">
        <v>440</v>
      </c>
      <c r="R15" s="1" t="s">
        <v>440</v>
      </c>
      <c r="S15" s="1" t="s">
        <v>440</v>
      </c>
      <c r="T15" s="1" t="s">
        <v>440</v>
      </c>
    </row>
    <row r="16" spans="1:20" ht="50.1" customHeight="1" x14ac:dyDescent="0.3">
      <c r="A16" s="28">
        <v>3</v>
      </c>
      <c r="B16" s="33" t="s">
        <v>30</v>
      </c>
      <c r="C16" s="38" t="s">
        <v>31</v>
      </c>
      <c r="D16" s="35" t="s">
        <v>32</v>
      </c>
      <c r="E16" s="36" t="str">
        <f>IF(G16="NVT",[1]DropdownAntwoord!A$3,"")</f>
        <v/>
      </c>
      <c r="F16" s="37"/>
      <c r="G16" s="32"/>
      <c r="H16" s="25">
        <v>0</v>
      </c>
      <c r="I16" s="25" t="str">
        <f>IFERROR(VLOOKUP(M16,[1]Context!$E$5:$G$37,3),"")</f>
        <v/>
      </c>
      <c r="J16" s="25" t="str">
        <f>IFERROR(VLOOKUP(N16,[1]Context!$E$5:$G$37,3),"")</f>
        <v/>
      </c>
      <c r="K16" s="25" t="str">
        <f>IFERROR(VLOOKUP(O16,[1]Context!$E$5:$G$37,3),"")</f>
        <v/>
      </c>
      <c r="L16" s="25"/>
      <c r="M16" s="26"/>
      <c r="N16" s="19"/>
      <c r="O16" s="19"/>
      <c r="Q16" s="1" t="s">
        <v>439</v>
      </c>
      <c r="R16" s="1" t="s">
        <v>439</v>
      </c>
      <c r="S16" s="1" t="s">
        <v>439</v>
      </c>
      <c r="T16" s="1" t="s">
        <v>439</v>
      </c>
    </row>
    <row r="17" spans="1:20" ht="30" customHeight="1" x14ac:dyDescent="0.3">
      <c r="A17" s="28"/>
      <c r="B17" s="19"/>
      <c r="C17" s="25"/>
      <c r="D17" s="29" t="s">
        <v>33</v>
      </c>
      <c r="E17" s="30"/>
      <c r="F17" s="31"/>
      <c r="G17" s="32"/>
      <c r="H17" s="25">
        <v>0</v>
      </c>
      <c r="I17" s="25" t="str">
        <f>IFERROR(VLOOKUP(M17,[1]Context!$E$5:$G$37,3),"")</f>
        <v/>
      </c>
      <c r="J17" s="25" t="str">
        <f>IFERROR(VLOOKUP(N17,[1]Context!$E$5:$G$37,3),"")</f>
        <v/>
      </c>
      <c r="K17" s="25" t="str">
        <f>IFERROR(VLOOKUP(O17,[1]Context!$E$5:$G$37,3),"")</f>
        <v/>
      </c>
      <c r="L17" s="25"/>
      <c r="M17" s="19"/>
      <c r="N17" s="19"/>
      <c r="O17" s="19"/>
      <c r="Q17" s="1" t="s">
        <v>440</v>
      </c>
      <c r="R17" s="1" t="s">
        <v>440</v>
      </c>
      <c r="S17" s="1" t="s">
        <v>440</v>
      </c>
      <c r="T17" s="1" t="s">
        <v>440</v>
      </c>
    </row>
    <row r="18" spans="1:20" ht="50.1" customHeight="1" x14ac:dyDescent="0.3">
      <c r="A18" s="28">
        <v>4</v>
      </c>
      <c r="B18" s="33" t="s">
        <v>34</v>
      </c>
      <c r="C18" s="38" t="s">
        <v>35</v>
      </c>
      <c r="D18" s="35" t="s">
        <v>36</v>
      </c>
      <c r="E18" s="36" t="str">
        <f>IF(G18="NVT",[1]DropdownAntwoord!A$3,"")</f>
        <v/>
      </c>
      <c r="F18" s="37"/>
      <c r="G18" s="32"/>
      <c r="H18" s="25">
        <v>0</v>
      </c>
      <c r="I18" s="25" t="str">
        <f>IFERROR(VLOOKUP(M18,[1]Context!$E$5:$G$37,3),"")</f>
        <v/>
      </c>
      <c r="J18" s="25" t="str">
        <f>IFERROR(VLOOKUP(N18,[1]Context!$E$5:$G$37,3),"")</f>
        <v/>
      </c>
      <c r="K18" s="25" t="str">
        <f>IFERROR(VLOOKUP(O18,[1]Context!$E$5:$G$37,3),"")</f>
        <v/>
      </c>
      <c r="L18" s="25"/>
      <c r="M18" s="39"/>
      <c r="N18" s="19"/>
      <c r="O18" s="19"/>
      <c r="Q18" s="1" t="s">
        <v>439</v>
      </c>
      <c r="R18" s="1" t="s">
        <v>439</v>
      </c>
      <c r="S18" s="1" t="s">
        <v>439</v>
      </c>
      <c r="T18" s="1" t="s">
        <v>439</v>
      </c>
    </row>
    <row r="19" spans="1:20" ht="50.1" hidden="1" customHeight="1" x14ac:dyDescent="0.3">
      <c r="A19" s="28">
        <v>5</v>
      </c>
      <c r="B19" s="33" t="s">
        <v>34</v>
      </c>
      <c r="C19" s="38" t="s">
        <v>37</v>
      </c>
      <c r="D19" s="35" t="s">
        <v>38</v>
      </c>
      <c r="E19" s="36" t="str">
        <f>IF(G19="NVT",[1]DropdownAntwoord!A$3,"")</f>
        <v/>
      </c>
      <c r="F19" s="37"/>
      <c r="G19" s="32"/>
      <c r="H19" s="25">
        <v>0</v>
      </c>
      <c r="I19" s="25" t="str">
        <f>IFERROR(VLOOKUP(M19,[1]Context!$E$5:$G$37,3),"")</f>
        <v/>
      </c>
      <c r="J19" s="25" t="str">
        <f>IFERROR(VLOOKUP(N19,[1]Context!$E$5:$G$37,3),"")</f>
        <v/>
      </c>
      <c r="K19" s="25" t="str">
        <f>IFERROR(VLOOKUP(O19,[1]Context!$E$5:$G$37,3),"")</f>
        <v/>
      </c>
      <c r="L19" s="25"/>
      <c r="M19" s="39"/>
      <c r="N19" s="19"/>
      <c r="O19" s="19"/>
    </row>
    <row r="20" spans="1:20" ht="54.75" customHeight="1" x14ac:dyDescent="0.3">
      <c r="A20" s="28">
        <v>6</v>
      </c>
      <c r="B20" s="33" t="s">
        <v>34</v>
      </c>
      <c r="C20" s="38" t="s">
        <v>39</v>
      </c>
      <c r="D20" s="35" t="s">
        <v>40</v>
      </c>
      <c r="E20" s="36" t="str">
        <f>IF(G20="NVT",[1]DropdownAntwoord!A$3,"")</f>
        <v/>
      </c>
      <c r="F20" s="37"/>
      <c r="G20" s="32"/>
      <c r="H20" s="25">
        <v>0</v>
      </c>
      <c r="I20" s="25" t="str">
        <f>IFERROR(VLOOKUP(M20,[1]Context!$E$5:$G$37,3),"")</f>
        <v/>
      </c>
      <c r="J20" s="25" t="str">
        <f>IFERROR(VLOOKUP(N20,[1]Context!$E$5:$G$37,3),"")</f>
        <v/>
      </c>
      <c r="K20" s="25" t="str">
        <f>IFERROR(VLOOKUP(O20,[1]Context!$E$5:$G$37,3),"")</f>
        <v/>
      </c>
      <c r="L20" s="25"/>
      <c r="M20" s="39"/>
      <c r="N20" s="19"/>
      <c r="O20" s="19"/>
      <c r="Q20" s="1" t="s">
        <v>439</v>
      </c>
      <c r="R20" s="1" t="s">
        <v>439</v>
      </c>
      <c r="S20" s="1" t="s">
        <v>439</v>
      </c>
      <c r="T20" s="1" t="s">
        <v>439</v>
      </c>
    </row>
    <row r="21" spans="1:20" s="27" customFormat="1" ht="30" customHeight="1" x14ac:dyDescent="0.3">
      <c r="A21" s="18" t="s">
        <v>41</v>
      </c>
      <c r="B21" s="19"/>
      <c r="C21" s="20"/>
      <c r="D21" s="21" t="s">
        <v>42</v>
      </c>
      <c r="E21" s="22"/>
      <c r="F21" s="23"/>
      <c r="G21" s="24"/>
      <c r="H21" s="20">
        <v>0</v>
      </c>
      <c r="I21" s="25" t="str">
        <f>IFERROR(VLOOKUP(M21,[1]Context!$E$5:$G$37,3),"")</f>
        <v/>
      </c>
      <c r="J21" s="25" t="str">
        <f>IFERROR(VLOOKUP(N21,[1]Context!$E$5:$G$37,3),"")</f>
        <v/>
      </c>
      <c r="K21" s="25" t="str">
        <f>IFERROR(VLOOKUP(O21,[1]Context!$E$5:$G$37,3),"")</f>
        <v/>
      </c>
      <c r="L21" s="20"/>
      <c r="M21" s="26"/>
      <c r="N21" s="26"/>
      <c r="O21" s="26"/>
      <c r="Q21" s="1" t="s">
        <v>440</v>
      </c>
      <c r="R21" s="1" t="s">
        <v>440</v>
      </c>
      <c r="S21" s="1" t="s">
        <v>440</v>
      </c>
      <c r="T21" s="1" t="s">
        <v>440</v>
      </c>
    </row>
    <row r="22" spans="1:20" ht="30" customHeight="1" x14ac:dyDescent="0.3">
      <c r="A22" s="28"/>
      <c r="B22" s="19"/>
      <c r="C22" s="25"/>
      <c r="D22" s="29" t="s">
        <v>43</v>
      </c>
      <c r="E22" s="30"/>
      <c r="F22" s="31"/>
      <c r="G22" s="32"/>
      <c r="H22" s="25">
        <v>0</v>
      </c>
      <c r="I22" s="25" t="str">
        <f>IFERROR(VLOOKUP(M22,[1]Context!$E$5:$G$37,3),"")</f>
        <v/>
      </c>
      <c r="J22" s="25" t="str">
        <f>IFERROR(VLOOKUP(N22,[1]Context!$E$5:$G$37,3),"")</f>
        <v/>
      </c>
      <c r="K22" s="25" t="str">
        <f>IFERROR(VLOOKUP(O22,[1]Context!$E$5:$G$37,3),"")</f>
        <v/>
      </c>
      <c r="L22" s="25"/>
      <c r="M22" s="19"/>
      <c r="N22" s="19"/>
      <c r="O22" s="19"/>
      <c r="Q22" s="1" t="s">
        <v>440</v>
      </c>
      <c r="R22" s="1" t="s">
        <v>440</v>
      </c>
      <c r="S22" s="1" t="s">
        <v>440</v>
      </c>
      <c r="T22" s="1" t="s">
        <v>440</v>
      </c>
    </row>
    <row r="23" spans="1:20" ht="50.1" customHeight="1" x14ac:dyDescent="0.3">
      <c r="A23" s="28">
        <v>7</v>
      </c>
      <c r="B23" s="19"/>
      <c r="C23" s="38" t="s">
        <v>44</v>
      </c>
      <c r="D23" s="40" t="s">
        <v>45</v>
      </c>
      <c r="E23" s="36" t="str">
        <f>IF(G23="NVT",[1]DropdownAntwoord!A$3,"")</f>
        <v/>
      </c>
      <c r="F23" s="41"/>
      <c r="G23" s="32"/>
      <c r="H23" s="25"/>
      <c r="I23" s="25" t="str">
        <f>IFERROR(VLOOKUP(M23,[1]Context!$E$5:$G$37,3),"")</f>
        <v/>
      </c>
      <c r="J23" s="25" t="str">
        <f>IFERROR(VLOOKUP(N23,[1]Context!$E$5:$G$37,3),"")</f>
        <v/>
      </c>
      <c r="K23" s="25" t="str">
        <f>IFERROR(VLOOKUP(O23,[1]Context!$E$5:$G$37,3),"")</f>
        <v/>
      </c>
      <c r="L23" s="25"/>
      <c r="M23" s="19"/>
      <c r="N23" s="19"/>
      <c r="O23" s="19"/>
      <c r="Q23" s="1" t="s">
        <v>439</v>
      </c>
      <c r="R23" s="1" t="s">
        <v>439</v>
      </c>
      <c r="S23" s="1" t="s">
        <v>439</v>
      </c>
      <c r="T23" s="1" t="s">
        <v>439</v>
      </c>
    </row>
    <row r="24" spans="1:20" ht="50.1" customHeight="1" x14ac:dyDescent="0.3">
      <c r="A24" s="28">
        <v>8</v>
      </c>
      <c r="B24" s="33" t="s">
        <v>30</v>
      </c>
      <c r="C24" s="38" t="s">
        <v>44</v>
      </c>
      <c r="D24" s="35" t="s">
        <v>46</v>
      </c>
      <c r="E24" s="36" t="str">
        <f>IF(G24="NVT",[1]DropdownAntwoord!A$3,"")</f>
        <v/>
      </c>
      <c r="F24" s="37"/>
      <c r="G24" s="32"/>
      <c r="H24" s="25">
        <v>0</v>
      </c>
      <c r="I24" s="25" t="str">
        <f>IFERROR(VLOOKUP(M24,[1]Context!$E$5:$G$37,3),"")</f>
        <v/>
      </c>
      <c r="J24" s="25" t="str">
        <f>IFERROR(VLOOKUP(N24,[1]Context!$E$5:$G$37,3),"")</f>
        <v/>
      </c>
      <c r="K24" s="25" t="str">
        <f>IFERROR(VLOOKUP(O24,[1]Context!$E$5:$G$37,3),"")</f>
        <v/>
      </c>
      <c r="L24" s="25"/>
      <c r="M24" s="39"/>
      <c r="N24" s="19"/>
      <c r="O24" s="19"/>
      <c r="R24" s="1" t="s">
        <v>439</v>
      </c>
      <c r="S24" s="1" t="s">
        <v>439</v>
      </c>
    </row>
    <row r="25" spans="1:20" ht="73.5" customHeight="1" x14ac:dyDescent="0.3">
      <c r="A25" s="28">
        <v>9</v>
      </c>
      <c r="B25" s="33" t="s">
        <v>30</v>
      </c>
      <c r="C25" s="38" t="s">
        <v>47</v>
      </c>
      <c r="D25" s="35" t="s">
        <v>48</v>
      </c>
      <c r="E25" s="36" t="str">
        <f>IF(G25="NVT",[1]DropdownAntwoord!A$3,"")</f>
        <v/>
      </c>
      <c r="F25" s="37"/>
      <c r="G25" s="32"/>
      <c r="H25" s="25">
        <v>0</v>
      </c>
      <c r="I25" s="25" t="str">
        <f>IFERROR(VLOOKUP(M25,[1]Context!$E$5:$G$37,3),"")</f>
        <v/>
      </c>
      <c r="J25" s="25" t="str">
        <f>IFERROR(VLOOKUP(N25,[1]Context!$E$5:$G$37,3),"")</f>
        <v/>
      </c>
      <c r="K25" s="25" t="str">
        <f>IFERROR(VLOOKUP(O25,[1]Context!$E$5:$G$37,3),"")</f>
        <v/>
      </c>
      <c r="L25" s="25"/>
      <c r="M25" s="39"/>
      <c r="N25" s="19"/>
      <c r="O25" s="19"/>
      <c r="R25" s="1" t="s">
        <v>439</v>
      </c>
      <c r="S25" s="1" t="s">
        <v>439</v>
      </c>
    </row>
    <row r="26" spans="1:20" ht="76.5" customHeight="1" x14ac:dyDescent="0.3">
      <c r="A26" s="28">
        <v>10</v>
      </c>
      <c r="B26" s="33" t="s">
        <v>30</v>
      </c>
      <c r="C26" s="38" t="s">
        <v>49</v>
      </c>
      <c r="D26" s="35" t="s">
        <v>50</v>
      </c>
      <c r="E26" s="36" t="str">
        <f>IF(G26="NVT",[1]DropdownAntwoord!A$3,"")</f>
        <v/>
      </c>
      <c r="F26" s="37"/>
      <c r="G26" s="32"/>
      <c r="H26" s="25">
        <v>0</v>
      </c>
      <c r="I26" s="25" t="str">
        <f>IFERROR(VLOOKUP(M26,[1]Context!$E$5:$G$37,3),"")</f>
        <v/>
      </c>
      <c r="J26" s="25" t="str">
        <f>IFERROR(VLOOKUP(N26,[1]Context!$E$5:$G$37,3),"")</f>
        <v/>
      </c>
      <c r="K26" s="25" t="str">
        <f>IFERROR(VLOOKUP(O26,[1]Context!$E$5:$G$37,3),"")</f>
        <v/>
      </c>
      <c r="L26" s="25"/>
      <c r="M26" s="39"/>
      <c r="N26" s="19"/>
      <c r="O26" s="19"/>
      <c r="Q26" s="1" t="s">
        <v>439</v>
      </c>
      <c r="R26" s="1" t="s">
        <v>439</v>
      </c>
      <c r="S26" s="1" t="s">
        <v>439</v>
      </c>
      <c r="T26" s="1" t="s">
        <v>439</v>
      </c>
    </row>
    <row r="27" spans="1:20" ht="63.75" hidden="1" customHeight="1" x14ac:dyDescent="0.3">
      <c r="A27" s="28">
        <v>11</v>
      </c>
      <c r="B27" s="33" t="s">
        <v>30</v>
      </c>
      <c r="C27" s="38" t="s">
        <v>51</v>
      </c>
      <c r="D27" s="35" t="s">
        <v>52</v>
      </c>
      <c r="E27" s="36" t="str">
        <f>IF(G27="NVT",[1]DropdownAntwoord!A$3,"")</f>
        <v/>
      </c>
      <c r="F27" s="37"/>
      <c r="G27" s="32"/>
      <c r="H27" s="25">
        <v>0</v>
      </c>
      <c r="I27" s="25" t="str">
        <f>IFERROR(VLOOKUP(M27,[1]Context!$E$5:$G$37,3),"")</f>
        <v/>
      </c>
      <c r="J27" s="25" t="str">
        <f>IFERROR(VLOOKUP(N27,[1]Context!$E$5:$G$37,3),"")</f>
        <v/>
      </c>
      <c r="K27" s="25" t="str">
        <f>IFERROR(VLOOKUP(O27,[1]Context!$E$5:$G$37,3),"")</f>
        <v/>
      </c>
      <c r="L27" s="25"/>
      <c r="M27" s="39"/>
      <c r="N27" s="19"/>
      <c r="O27" s="19"/>
    </row>
    <row r="28" spans="1:20" ht="50.1" hidden="1" customHeight="1" x14ac:dyDescent="0.3">
      <c r="A28" s="28">
        <v>12</v>
      </c>
      <c r="B28" s="33" t="s">
        <v>30</v>
      </c>
      <c r="C28" s="38" t="s">
        <v>53</v>
      </c>
      <c r="D28" s="35" t="s">
        <v>54</v>
      </c>
      <c r="E28" s="36" t="str">
        <f>IF(G28="NVT",[1]DropdownAntwoord!A$3,"")</f>
        <v/>
      </c>
      <c r="F28" s="37"/>
      <c r="G28" s="32"/>
      <c r="H28" s="25">
        <v>0</v>
      </c>
      <c r="I28" s="25" t="str">
        <f>IFERROR(VLOOKUP(M28,[1]Context!$E$5:$G$37,3),"")</f>
        <v/>
      </c>
      <c r="J28" s="25" t="str">
        <f>IFERROR(VLOOKUP(N28,[1]Context!$E$5:$G$37,3),"")</f>
        <v/>
      </c>
      <c r="K28" s="25" t="str">
        <f>IFERROR(VLOOKUP(O28,[1]Context!$E$5:$G$37,3),"")</f>
        <v/>
      </c>
      <c r="L28" s="25"/>
      <c r="M28" s="39"/>
      <c r="N28" s="19"/>
      <c r="O28" s="19"/>
    </row>
    <row r="29" spans="1:20" ht="30" hidden="1" customHeight="1" x14ac:dyDescent="0.3">
      <c r="A29" s="28"/>
      <c r="B29" s="19"/>
      <c r="C29" s="25"/>
      <c r="D29" s="29" t="s">
        <v>55</v>
      </c>
      <c r="E29" s="30"/>
      <c r="F29" s="31"/>
      <c r="G29" s="32"/>
      <c r="H29" s="25">
        <v>0</v>
      </c>
      <c r="I29" s="25" t="str">
        <f>IFERROR(VLOOKUP(M29,[1]Context!$E$5:$G$37,3),"")</f>
        <v>Y</v>
      </c>
      <c r="J29" s="25" t="str">
        <f>IFERROR(VLOOKUP(N29,[1]Context!$E$5:$G$37,3),"")</f>
        <v/>
      </c>
      <c r="K29" s="25" t="str">
        <f>IFERROR(VLOOKUP(O29,[1]Context!$E$5:$G$37,3),"")</f>
        <v/>
      </c>
      <c r="L29" s="25"/>
      <c r="M29" s="19" t="s">
        <v>56</v>
      </c>
      <c r="N29" s="19"/>
      <c r="O29" s="19"/>
    </row>
    <row r="30" spans="1:20" ht="57.75" hidden="1" customHeight="1" x14ac:dyDescent="0.3">
      <c r="A30" s="28">
        <v>13</v>
      </c>
      <c r="B30" s="33" t="s">
        <v>30</v>
      </c>
      <c r="C30" s="38" t="s">
        <v>57</v>
      </c>
      <c r="D30" s="35" t="s">
        <v>58</v>
      </c>
      <c r="E30" s="36" t="str">
        <f>IF(G30="NVT",[1]DropdownAntwoord!A$3,"")</f>
        <v/>
      </c>
      <c r="F30" s="37"/>
      <c r="G30" s="32" t="str">
        <f>IF(I30&lt;&gt;"N","","NVT")</f>
        <v/>
      </c>
      <c r="H30" s="25">
        <v>1</v>
      </c>
      <c r="I30" s="25" t="str">
        <f>IFERROR(VLOOKUP(M30,[1]Context!$E$5:$G$37,3),"")</f>
        <v>Y</v>
      </c>
      <c r="J30" s="25" t="str">
        <f>IFERROR(VLOOKUP(N30,[1]Context!$E$5:$G$37,3),"")</f>
        <v/>
      </c>
      <c r="K30" s="25" t="str">
        <f>IFERROR(VLOOKUP(O30,[1]Context!$E$5:$G$37,3),"")</f>
        <v/>
      </c>
      <c r="L30" s="25"/>
      <c r="M30" s="39" t="s">
        <v>56</v>
      </c>
      <c r="N30" s="19"/>
      <c r="O30" s="19"/>
    </row>
    <row r="31" spans="1:20" ht="76.5" hidden="1" customHeight="1" x14ac:dyDescent="0.3">
      <c r="A31" s="28">
        <v>14</v>
      </c>
      <c r="B31" s="33" t="s">
        <v>30</v>
      </c>
      <c r="C31" s="38" t="s">
        <v>57</v>
      </c>
      <c r="D31" s="35" t="s">
        <v>59</v>
      </c>
      <c r="E31" s="36" t="str">
        <f>IF(G31="NVT",[1]DropdownAntwoord!A$3,"")</f>
        <v>NVT / NA / KA</v>
      </c>
      <c r="F31" s="37"/>
      <c r="G31" s="32" t="str">
        <f>IF(OR(I31="Y",J31="Y"),"NVT","")</f>
        <v>NVT</v>
      </c>
      <c r="H31" s="25">
        <v>1</v>
      </c>
      <c r="I31" s="25" t="str">
        <f>IFERROR(VLOOKUP(M31,[1]Context!$E$5:$G$37,3),"")</f>
        <v>Y</v>
      </c>
      <c r="J31" s="25" t="str">
        <f>IFERROR(VLOOKUP(N31,[1]Context!$E$5:$G$37,3),"")</f>
        <v/>
      </c>
      <c r="K31" s="25" t="str">
        <f>IFERROR(VLOOKUP(O31,[1]Context!$E$5:$G$37,3),"")</f>
        <v/>
      </c>
      <c r="L31" s="25"/>
      <c r="M31" s="39" t="s">
        <v>60</v>
      </c>
      <c r="N31" s="19"/>
      <c r="O31" s="19"/>
    </row>
    <row r="32" spans="1:20" s="27" customFormat="1" ht="30" customHeight="1" x14ac:dyDescent="0.3">
      <c r="A32" s="18" t="s">
        <v>61</v>
      </c>
      <c r="B32" s="19"/>
      <c r="C32" s="20"/>
      <c r="D32" s="21" t="s">
        <v>62</v>
      </c>
      <c r="E32" s="22"/>
      <c r="F32" s="23"/>
      <c r="G32" s="32"/>
      <c r="H32" s="25">
        <v>0</v>
      </c>
      <c r="I32" s="25" t="str">
        <f>IFERROR(VLOOKUP(M32,[1]Context!$E$5:$G$37,3),"")</f>
        <v/>
      </c>
      <c r="J32" s="25" t="str">
        <f>IFERROR(VLOOKUP(N32,[1]Context!$E$5:$G$37,3),"")</f>
        <v/>
      </c>
      <c r="K32" s="25" t="str">
        <f>IFERROR(VLOOKUP(O32,[1]Context!$E$5:$G$37,3),"")</f>
        <v/>
      </c>
      <c r="L32" s="20"/>
      <c r="M32" s="26"/>
      <c r="N32" s="26"/>
      <c r="O32" s="26"/>
      <c r="Q32" s="1" t="s">
        <v>440</v>
      </c>
      <c r="R32" s="1" t="s">
        <v>440</v>
      </c>
      <c r="S32" s="1" t="s">
        <v>440</v>
      </c>
      <c r="T32" s="1" t="s">
        <v>440</v>
      </c>
    </row>
    <row r="33" spans="1:20" ht="30" customHeight="1" x14ac:dyDescent="0.3">
      <c r="A33" s="28"/>
      <c r="B33" s="19"/>
      <c r="C33" s="25"/>
      <c r="D33" s="29" t="s">
        <v>63</v>
      </c>
      <c r="E33" s="30"/>
      <c r="F33" s="31"/>
      <c r="G33" s="32"/>
      <c r="H33" s="25">
        <v>0</v>
      </c>
      <c r="I33" s="25" t="str">
        <f>IFERROR(VLOOKUP(M33,[1]Context!$E$5:$G$37,3),"")</f>
        <v/>
      </c>
      <c r="J33" s="25" t="str">
        <f>IFERROR(VLOOKUP(N33,[1]Context!$E$5:$G$37,3),"")</f>
        <v/>
      </c>
      <c r="K33" s="25" t="str">
        <f>IFERROR(VLOOKUP(O33,[1]Context!$E$5:$G$37,3),"")</f>
        <v/>
      </c>
      <c r="L33" s="25"/>
      <c r="M33" s="19"/>
      <c r="N33" s="19"/>
      <c r="O33" s="19"/>
      <c r="Q33" s="1" t="s">
        <v>440</v>
      </c>
      <c r="R33" s="1" t="s">
        <v>440</v>
      </c>
      <c r="S33" s="1" t="s">
        <v>440</v>
      </c>
      <c r="T33" s="1" t="s">
        <v>440</v>
      </c>
    </row>
    <row r="34" spans="1:20" ht="53.25" customHeight="1" x14ac:dyDescent="0.3">
      <c r="A34" s="28">
        <v>15</v>
      </c>
      <c r="B34" s="33" t="s">
        <v>64</v>
      </c>
      <c r="C34" s="38" t="s">
        <v>65</v>
      </c>
      <c r="D34" s="35" t="s">
        <v>66</v>
      </c>
      <c r="E34" s="36" t="str">
        <f>IF(G34="NVT",[1]DropdownAntwoord!A$3,"")</f>
        <v/>
      </c>
      <c r="F34" s="37"/>
      <c r="G34" s="32"/>
      <c r="H34" s="25">
        <v>0</v>
      </c>
      <c r="I34" s="25" t="str">
        <f>IFERROR(VLOOKUP(M34,[1]Context!$E$5:$G$37,3),"")</f>
        <v/>
      </c>
      <c r="J34" s="25" t="str">
        <f>IFERROR(VLOOKUP(N34,[1]Context!$E$5:$G$37,3),"")</f>
        <v/>
      </c>
      <c r="K34" s="25" t="str">
        <f>IFERROR(VLOOKUP(O34,[1]Context!$E$5:$G$37,3),"")</f>
        <v/>
      </c>
      <c r="L34" s="25"/>
      <c r="M34" s="39"/>
      <c r="N34" s="19"/>
      <c r="O34" s="19"/>
      <c r="Q34" s="1" t="s">
        <v>439</v>
      </c>
      <c r="R34" s="1" t="s">
        <v>439</v>
      </c>
      <c r="S34" s="1" t="s">
        <v>439</v>
      </c>
      <c r="T34" s="1" t="s">
        <v>439</v>
      </c>
    </row>
    <row r="35" spans="1:20" ht="54.75" customHeight="1" x14ac:dyDescent="0.3">
      <c r="A35" s="28">
        <v>16</v>
      </c>
      <c r="B35" s="33" t="s">
        <v>64</v>
      </c>
      <c r="C35" s="38" t="s">
        <v>67</v>
      </c>
      <c r="D35" s="35" t="s">
        <v>68</v>
      </c>
      <c r="E35" s="36" t="str">
        <f>IF(G35="NVT",[1]DropdownAntwoord!A$3,"")</f>
        <v/>
      </c>
      <c r="F35" s="37"/>
      <c r="G35" s="32"/>
      <c r="H35" s="25">
        <v>0</v>
      </c>
      <c r="I35" s="25" t="str">
        <f>IFERROR(VLOOKUP(M35,[1]Context!$E$5:$G$37,3),"")</f>
        <v/>
      </c>
      <c r="J35" s="25" t="str">
        <f>IFERROR(VLOOKUP(N35,[1]Context!$E$5:$G$37,3),"")</f>
        <v/>
      </c>
      <c r="K35" s="25" t="str">
        <f>IFERROR(VLOOKUP(O35,[1]Context!$E$5:$G$37,3),"")</f>
        <v/>
      </c>
      <c r="L35" s="25"/>
      <c r="M35" s="39"/>
      <c r="N35" s="19"/>
      <c r="O35" s="19"/>
      <c r="Q35" s="1" t="s">
        <v>439</v>
      </c>
      <c r="R35" s="1" t="s">
        <v>439</v>
      </c>
      <c r="S35" s="1" t="s">
        <v>439</v>
      </c>
      <c r="T35" s="1" t="s">
        <v>439</v>
      </c>
    </row>
    <row r="36" spans="1:20" ht="55.5" customHeight="1" x14ac:dyDescent="0.3">
      <c r="A36" s="28">
        <v>17</v>
      </c>
      <c r="B36" s="33" t="s">
        <v>69</v>
      </c>
      <c r="C36" s="38" t="s">
        <v>70</v>
      </c>
      <c r="D36" s="35" t="s">
        <v>71</v>
      </c>
      <c r="E36" s="36" t="str">
        <f>IF(G36="NVT",[1]DropdownAntwoord!A$3,"")</f>
        <v/>
      </c>
      <c r="F36" s="37"/>
      <c r="G36" s="32"/>
      <c r="H36" s="25">
        <v>0</v>
      </c>
      <c r="I36" s="25" t="str">
        <f>IFERROR(VLOOKUP(M36,[1]Context!$E$5:$G$37,3),"")</f>
        <v/>
      </c>
      <c r="J36" s="25" t="str">
        <f>IFERROR(VLOOKUP(N36,[1]Context!$E$5:$G$37,3),"")</f>
        <v/>
      </c>
      <c r="K36" s="25" t="str">
        <f>IFERROR(VLOOKUP(O36,[1]Context!$E$5:$G$37,3),"")</f>
        <v/>
      </c>
      <c r="L36" s="25"/>
      <c r="M36" s="39"/>
      <c r="N36" s="19"/>
      <c r="O36" s="19"/>
      <c r="Q36" s="1" t="s">
        <v>439</v>
      </c>
      <c r="R36" s="1" t="s">
        <v>439</v>
      </c>
      <c r="S36" s="1" t="s">
        <v>439</v>
      </c>
      <c r="T36" s="1" t="s">
        <v>439</v>
      </c>
    </row>
    <row r="37" spans="1:20" ht="50.1" customHeight="1" x14ac:dyDescent="0.3">
      <c r="A37" s="28">
        <v>18</v>
      </c>
      <c r="B37" s="33" t="s">
        <v>30</v>
      </c>
      <c r="C37" s="38" t="s">
        <v>72</v>
      </c>
      <c r="D37" s="35" t="s">
        <v>73</v>
      </c>
      <c r="E37" s="36" t="str">
        <f>IF(G37="NVT",[1]DropdownAntwoord!A$3,"")</f>
        <v/>
      </c>
      <c r="F37" s="37"/>
      <c r="G37" s="32"/>
      <c r="H37" s="25">
        <v>0</v>
      </c>
      <c r="I37" s="25" t="str">
        <f>IFERROR(VLOOKUP(M37,[1]Context!$E$5:$G$37,3),"")</f>
        <v/>
      </c>
      <c r="J37" s="25" t="str">
        <f>IFERROR(VLOOKUP(N37,[1]Context!$E$5:$G$37,3),"")</f>
        <v/>
      </c>
      <c r="K37" s="25" t="str">
        <f>IFERROR(VLOOKUP(O37,[1]Context!$E$5:$G$37,3),"")</f>
        <v/>
      </c>
      <c r="L37" s="25"/>
      <c r="M37" s="39"/>
      <c r="N37" s="19"/>
      <c r="O37" s="19"/>
      <c r="Q37" s="1" t="s">
        <v>439</v>
      </c>
      <c r="R37" s="1" t="s">
        <v>439</v>
      </c>
      <c r="S37" s="1" t="s">
        <v>439</v>
      </c>
      <c r="T37" s="1" t="s">
        <v>439</v>
      </c>
    </row>
    <row r="38" spans="1:20" ht="50.1" customHeight="1" x14ac:dyDescent="0.3">
      <c r="A38" s="28">
        <v>19</v>
      </c>
      <c r="B38" s="33" t="s">
        <v>64</v>
      </c>
      <c r="C38" s="38" t="s">
        <v>74</v>
      </c>
      <c r="D38" s="35" t="s">
        <v>75</v>
      </c>
      <c r="E38" s="36" t="str">
        <f>IF(G38="NVT",[1]DropdownAntwoord!A$3,"")</f>
        <v/>
      </c>
      <c r="F38" s="37"/>
      <c r="G38" s="32"/>
      <c r="H38" s="25">
        <v>0</v>
      </c>
      <c r="I38" s="25" t="str">
        <f>IFERROR(VLOOKUP(M38,[1]Context!$E$5:$G$37,3),"")</f>
        <v/>
      </c>
      <c r="J38" s="25" t="str">
        <f>IFERROR(VLOOKUP(N38,[1]Context!$E$5:$G$37,3),"")</f>
        <v/>
      </c>
      <c r="K38" s="25" t="str">
        <f>IFERROR(VLOOKUP(O38,[1]Context!$E$5:$G$37,3),"")</f>
        <v/>
      </c>
      <c r="L38" s="25"/>
      <c r="M38" s="39"/>
      <c r="N38" s="19"/>
      <c r="O38" s="19"/>
      <c r="R38" s="1" t="s">
        <v>439</v>
      </c>
      <c r="S38" s="1" t="s">
        <v>439</v>
      </c>
    </row>
    <row r="39" spans="1:20" ht="51" hidden="1" customHeight="1" x14ac:dyDescent="0.3">
      <c r="A39" s="28">
        <v>20</v>
      </c>
      <c r="B39" s="42" t="s">
        <v>76</v>
      </c>
      <c r="C39" s="38" t="s">
        <v>77</v>
      </c>
      <c r="D39" s="35" t="s">
        <v>78</v>
      </c>
      <c r="E39" s="36" t="str">
        <f>IF(G39="NVT",[1]DropdownAntwoord!A$3,"")</f>
        <v/>
      </c>
      <c r="F39" s="37"/>
      <c r="G39" s="32"/>
      <c r="H39" s="25">
        <v>0</v>
      </c>
      <c r="I39" s="25" t="str">
        <f>IFERROR(VLOOKUP(M39,[1]Context!$E$5:$G$37,3),"")</f>
        <v/>
      </c>
      <c r="J39" s="25" t="str">
        <f>IFERROR(VLOOKUP(N39,[1]Context!$E$5:$G$37,3),"")</f>
        <v/>
      </c>
      <c r="K39" s="25" t="str">
        <f>IFERROR(VLOOKUP(O39,[1]Context!$E$5:$G$37,3),"")</f>
        <v/>
      </c>
      <c r="L39" s="25"/>
      <c r="M39" s="39"/>
      <c r="N39" s="19"/>
      <c r="O39" s="19"/>
    </row>
    <row r="40" spans="1:20" ht="50.1" hidden="1" customHeight="1" x14ac:dyDescent="0.3">
      <c r="A40" s="28">
        <v>21</v>
      </c>
      <c r="B40" s="33" t="s">
        <v>64</v>
      </c>
      <c r="C40" s="38" t="s">
        <v>74</v>
      </c>
      <c r="D40" s="35" t="s">
        <v>79</v>
      </c>
      <c r="E40" s="36" t="str">
        <f>IF(G40="NVT",[1]DropdownAntwoord!A$3,"")</f>
        <v/>
      </c>
      <c r="F40" s="37"/>
      <c r="G40" s="32"/>
      <c r="H40" s="25">
        <v>0</v>
      </c>
      <c r="I40" s="25" t="str">
        <f>IFERROR(VLOOKUP(M40,[1]Context!$E$5:$G$37,3),"")</f>
        <v/>
      </c>
      <c r="J40" s="25" t="str">
        <f>IFERROR(VLOOKUP(N40,[1]Context!$E$5:$G$37,3),"")</f>
        <v/>
      </c>
      <c r="K40" s="25" t="str">
        <f>IFERROR(VLOOKUP(O40,[1]Context!$E$5:$G$37,3),"")</f>
        <v/>
      </c>
      <c r="L40" s="25"/>
      <c r="M40" s="39"/>
      <c r="N40" s="19"/>
      <c r="O40" s="19"/>
    </row>
    <row r="41" spans="1:20" ht="50.1" hidden="1" customHeight="1" x14ac:dyDescent="0.3">
      <c r="A41" s="28">
        <v>22</v>
      </c>
      <c r="B41" s="33" t="s">
        <v>80</v>
      </c>
      <c r="C41" s="38" t="s">
        <v>81</v>
      </c>
      <c r="D41" s="35" t="s">
        <v>82</v>
      </c>
      <c r="E41" s="36" t="str">
        <f>IF(G41="NVT",[1]DropdownAntwoord!A$3,"")</f>
        <v/>
      </c>
      <c r="F41" s="37"/>
      <c r="G41" s="32"/>
      <c r="H41" s="25">
        <v>0</v>
      </c>
      <c r="I41" s="25" t="str">
        <f>IFERROR(VLOOKUP(M41,[1]Context!$E$5:$G$37,3),"")</f>
        <v/>
      </c>
      <c r="J41" s="25" t="str">
        <f>IFERROR(VLOOKUP(N41,[1]Context!$E$5:$G$37,3),"")</f>
        <v/>
      </c>
      <c r="K41" s="25" t="str">
        <f>IFERROR(VLOOKUP(O41,[1]Context!$E$5:$G$37,3),"")</f>
        <v/>
      </c>
      <c r="L41" s="25"/>
      <c r="M41" s="39"/>
      <c r="N41" s="19"/>
      <c r="O41" s="19"/>
    </row>
    <row r="42" spans="1:20" s="27" customFormat="1" ht="30" customHeight="1" x14ac:dyDescent="0.3">
      <c r="A42" s="18" t="s">
        <v>83</v>
      </c>
      <c r="B42" s="19"/>
      <c r="C42" s="20"/>
      <c r="D42" s="21" t="s">
        <v>84</v>
      </c>
      <c r="E42" s="22"/>
      <c r="F42" s="23"/>
      <c r="G42" s="32"/>
      <c r="H42" s="25">
        <v>0</v>
      </c>
      <c r="I42" s="25" t="str">
        <f>IFERROR(VLOOKUP(M42,[1]Context!$E$5:$G$37,3),"")</f>
        <v/>
      </c>
      <c r="J42" s="25" t="str">
        <f>IFERROR(VLOOKUP(N42,[1]Context!$E$5:$G$37,3),"")</f>
        <v/>
      </c>
      <c r="K42" s="25" t="str">
        <f>IFERROR(VLOOKUP(O42,[1]Context!$E$5:$G$37,3),"")</f>
        <v/>
      </c>
      <c r="L42" s="20"/>
      <c r="M42" s="26"/>
      <c r="N42" s="26"/>
      <c r="O42" s="26"/>
      <c r="Q42" s="1" t="s">
        <v>440</v>
      </c>
      <c r="R42" s="1" t="s">
        <v>440</v>
      </c>
      <c r="S42" s="1" t="s">
        <v>440</v>
      </c>
      <c r="T42" s="1" t="s">
        <v>440</v>
      </c>
    </row>
    <row r="43" spans="1:20" ht="30" customHeight="1" x14ac:dyDescent="0.3">
      <c r="A43" s="28"/>
      <c r="B43" s="19"/>
      <c r="C43" s="25"/>
      <c r="D43" s="29" t="s">
        <v>85</v>
      </c>
      <c r="E43" s="30"/>
      <c r="F43" s="31"/>
      <c r="G43" s="32"/>
      <c r="H43" s="25">
        <v>0</v>
      </c>
      <c r="I43" s="25" t="str">
        <f>IFERROR(VLOOKUP(M43,[1]Context!$E$5:$G$37,3),"")</f>
        <v/>
      </c>
      <c r="J43" s="25" t="str">
        <f>IFERROR(VLOOKUP(N43,[1]Context!$E$5:$G$37,3),"")</f>
        <v/>
      </c>
      <c r="K43" s="25" t="str">
        <f>IFERROR(VLOOKUP(O43,[1]Context!$E$5:$G$37,3),"")</f>
        <v/>
      </c>
      <c r="L43" s="25"/>
      <c r="M43" s="19"/>
      <c r="N43" s="19"/>
      <c r="O43" s="19"/>
      <c r="Q43" s="1" t="s">
        <v>440</v>
      </c>
      <c r="R43" s="1" t="s">
        <v>440</v>
      </c>
      <c r="S43" s="1" t="s">
        <v>440</v>
      </c>
      <c r="T43" s="1" t="s">
        <v>440</v>
      </c>
    </row>
    <row r="44" spans="1:20" ht="60.75" customHeight="1" x14ac:dyDescent="0.3">
      <c r="A44" s="28">
        <v>23</v>
      </c>
      <c r="B44" s="33" t="s">
        <v>64</v>
      </c>
      <c r="C44" s="38" t="s">
        <v>86</v>
      </c>
      <c r="D44" s="35" t="s">
        <v>87</v>
      </c>
      <c r="E44" s="36" t="str">
        <f>IF(G44="NVT",[1]DropdownAntwoord!A$3,"")</f>
        <v/>
      </c>
      <c r="F44" s="37"/>
      <c r="G44" s="32"/>
      <c r="H44" s="25">
        <v>0</v>
      </c>
      <c r="I44" s="25" t="str">
        <f>IFERROR(VLOOKUP(M44,[1]Context!$E$5:$G$37,3),"")</f>
        <v/>
      </c>
      <c r="J44" s="25" t="str">
        <f>IFERROR(VLOOKUP(N44,[1]Context!$E$5:$G$37,3),"")</f>
        <v/>
      </c>
      <c r="K44" s="25" t="str">
        <f>IFERROR(VLOOKUP(O44,[1]Context!$E$5:$G$37,3),"")</f>
        <v/>
      </c>
      <c r="L44" s="25"/>
      <c r="M44" s="39"/>
      <c r="N44" s="19"/>
      <c r="O44" s="19"/>
      <c r="Q44" s="1" t="s">
        <v>439</v>
      </c>
      <c r="R44" s="1" t="s">
        <v>439</v>
      </c>
      <c r="S44" s="1" t="s">
        <v>439</v>
      </c>
    </row>
    <row r="45" spans="1:20" s="27" customFormat="1" ht="30" customHeight="1" x14ac:dyDescent="0.3">
      <c r="A45" s="18" t="s">
        <v>88</v>
      </c>
      <c r="B45" s="19"/>
      <c r="C45" s="20"/>
      <c r="D45" s="21" t="s">
        <v>89</v>
      </c>
      <c r="E45" s="22"/>
      <c r="F45" s="23"/>
      <c r="G45" s="32"/>
      <c r="H45" s="25">
        <v>0</v>
      </c>
      <c r="I45" s="25" t="str">
        <f>IFERROR(VLOOKUP(M45,[1]Context!$E$5:$G$37,3),"")</f>
        <v/>
      </c>
      <c r="J45" s="25" t="str">
        <f>IFERROR(VLOOKUP(N45,[1]Context!$E$5:$G$37,3),"")</f>
        <v/>
      </c>
      <c r="K45" s="25" t="str">
        <f>IFERROR(VLOOKUP(O45,[1]Context!$E$5:$G$37,3),"")</f>
        <v/>
      </c>
      <c r="L45" s="20"/>
      <c r="M45" s="26"/>
      <c r="N45" s="26"/>
      <c r="O45" s="26"/>
      <c r="Q45" s="1" t="s">
        <v>440</v>
      </c>
      <c r="R45" s="1" t="s">
        <v>440</v>
      </c>
      <c r="S45" s="1" t="s">
        <v>440</v>
      </c>
      <c r="T45" s="1" t="s">
        <v>440</v>
      </c>
    </row>
    <row r="46" spans="1:20" ht="30" customHeight="1" x14ac:dyDescent="0.3">
      <c r="A46" s="28"/>
      <c r="B46" s="19"/>
      <c r="C46" s="25"/>
      <c r="D46" s="29" t="s">
        <v>90</v>
      </c>
      <c r="E46" s="30"/>
      <c r="F46" s="31"/>
      <c r="G46" s="32"/>
      <c r="H46" s="25">
        <v>0</v>
      </c>
      <c r="I46" s="25" t="str">
        <f>IFERROR(VLOOKUP(M46,[1]Context!$E$5:$G$37,3),"")</f>
        <v/>
      </c>
      <c r="J46" s="25" t="str">
        <f>IFERROR(VLOOKUP(N46,[1]Context!$E$5:$G$37,3),"")</f>
        <v/>
      </c>
      <c r="K46" s="25" t="str">
        <f>IFERROR(VLOOKUP(O46,[1]Context!$E$5:$G$37,3),"")</f>
        <v/>
      </c>
      <c r="L46" s="25"/>
      <c r="M46" s="19"/>
      <c r="N46" s="19"/>
      <c r="O46" s="19"/>
      <c r="Q46" s="1" t="s">
        <v>440</v>
      </c>
      <c r="R46" s="1" t="s">
        <v>440</v>
      </c>
      <c r="S46" s="1" t="s">
        <v>440</v>
      </c>
      <c r="T46" s="1" t="s">
        <v>440</v>
      </c>
    </row>
    <row r="47" spans="1:20" ht="50.1" hidden="1" customHeight="1" x14ac:dyDescent="0.3">
      <c r="A47" s="28">
        <v>24</v>
      </c>
      <c r="B47" s="33" t="s">
        <v>64</v>
      </c>
      <c r="C47" s="38" t="s">
        <v>91</v>
      </c>
      <c r="D47" s="35" t="s">
        <v>92</v>
      </c>
      <c r="E47" s="36" t="str">
        <f>IF(G47="NVT",[1]DropdownAntwoord!A$3,"")</f>
        <v/>
      </c>
      <c r="F47" s="37"/>
      <c r="G47" s="32"/>
      <c r="H47" s="25">
        <v>0</v>
      </c>
      <c r="I47" s="25" t="str">
        <f>IFERROR(VLOOKUP(M47,[1]Context!$E$5:$G$37,3),"")</f>
        <v/>
      </c>
      <c r="J47" s="25" t="str">
        <f>IFERROR(VLOOKUP(N47,[1]Context!$E$5:$G$37,3),"")</f>
        <v/>
      </c>
      <c r="K47" s="25" t="str">
        <f>IFERROR(VLOOKUP(O47,[1]Context!$E$5:$G$37,3),"")</f>
        <v/>
      </c>
      <c r="L47" s="25"/>
      <c r="M47" s="39"/>
      <c r="N47" s="19"/>
      <c r="O47" s="19"/>
    </row>
    <row r="48" spans="1:20" ht="50.1" customHeight="1" x14ac:dyDescent="0.3">
      <c r="A48" s="28">
        <v>25</v>
      </c>
      <c r="B48" s="33" t="s">
        <v>93</v>
      </c>
      <c r="C48" s="38" t="s">
        <v>94</v>
      </c>
      <c r="D48" s="35" t="s">
        <v>95</v>
      </c>
      <c r="E48" s="36" t="str">
        <f>IF(G48="NVT",[1]DropdownAntwoord!A$3,"")</f>
        <v/>
      </c>
      <c r="F48" s="37"/>
      <c r="G48" s="32"/>
      <c r="H48" s="25">
        <v>0</v>
      </c>
      <c r="I48" s="25" t="str">
        <f>IFERROR(VLOOKUP(M48,[1]Context!$E$5:$G$37,3),"")</f>
        <v/>
      </c>
      <c r="J48" s="25" t="str">
        <f>IFERROR(VLOOKUP(N48,[1]Context!$E$5:$G$37,3),"")</f>
        <v/>
      </c>
      <c r="K48" s="25" t="str">
        <f>IFERROR(VLOOKUP(O48,[1]Context!$E$5:$G$37,3),"")</f>
        <v/>
      </c>
      <c r="L48" s="25"/>
      <c r="M48" s="39"/>
      <c r="N48" s="19"/>
      <c r="O48" s="19"/>
      <c r="Q48" s="1" t="s">
        <v>439</v>
      </c>
      <c r="R48" s="1" t="s">
        <v>439</v>
      </c>
      <c r="S48" s="1" t="s">
        <v>439</v>
      </c>
    </row>
    <row r="49" spans="1:20" ht="50.1" customHeight="1" x14ac:dyDescent="0.3">
      <c r="A49" s="28">
        <v>26</v>
      </c>
      <c r="B49" s="33" t="s">
        <v>96</v>
      </c>
      <c r="C49" s="38" t="s">
        <v>97</v>
      </c>
      <c r="D49" s="35" t="s">
        <v>98</v>
      </c>
      <c r="E49" s="36" t="str">
        <f>IF(G49="NVT",[1]DropdownAntwoord!A$3,"")</f>
        <v/>
      </c>
      <c r="F49" s="37"/>
      <c r="G49" s="32"/>
      <c r="H49" s="25">
        <v>0</v>
      </c>
      <c r="I49" s="25" t="str">
        <f>IFERROR(VLOOKUP(M49,[1]Context!$E$5:$G$37,3),"")</f>
        <v/>
      </c>
      <c r="J49" s="25" t="str">
        <f>IFERROR(VLOOKUP(N49,[1]Context!$E$5:$G$37,3),"")</f>
        <v/>
      </c>
      <c r="K49" s="25" t="str">
        <f>IFERROR(VLOOKUP(O49,[1]Context!$E$5:$G$37,3),"")</f>
        <v/>
      </c>
      <c r="L49" s="25"/>
      <c r="M49" s="39"/>
      <c r="N49" s="19"/>
      <c r="O49" s="19"/>
      <c r="Q49" s="1" t="s">
        <v>439</v>
      </c>
      <c r="R49" s="1" t="s">
        <v>439</v>
      </c>
      <c r="S49" s="1" t="s">
        <v>439</v>
      </c>
    </row>
    <row r="50" spans="1:20" ht="50.1" customHeight="1" x14ac:dyDescent="0.3">
      <c r="A50" s="28">
        <v>27</v>
      </c>
      <c r="B50" s="33" t="s">
        <v>99</v>
      </c>
      <c r="C50" s="38" t="s">
        <v>100</v>
      </c>
      <c r="D50" s="35" t="s">
        <v>101</v>
      </c>
      <c r="E50" s="36" t="str">
        <f>IF(G50="NVT",[1]DropdownAntwoord!A$3,"")</f>
        <v/>
      </c>
      <c r="F50" s="37"/>
      <c r="G50" s="32"/>
      <c r="H50" s="25">
        <v>0</v>
      </c>
      <c r="I50" s="25" t="str">
        <f>IFERROR(VLOOKUP(M50,[1]Context!$E$5:$G$37,3),"")</f>
        <v/>
      </c>
      <c r="J50" s="25" t="str">
        <f>IFERROR(VLOOKUP(N50,[1]Context!$E$5:$G$37,3),"")</f>
        <v/>
      </c>
      <c r="K50" s="25" t="str">
        <f>IFERROR(VLOOKUP(O50,[1]Context!$E$5:$G$37,3),"")</f>
        <v/>
      </c>
      <c r="L50" s="25"/>
      <c r="M50" s="39"/>
      <c r="N50" s="19"/>
      <c r="O50" s="19"/>
      <c r="Q50" s="1" t="s">
        <v>439</v>
      </c>
      <c r="R50" s="1" t="s">
        <v>439</v>
      </c>
      <c r="S50" s="1" t="s">
        <v>439</v>
      </c>
      <c r="T50" s="1" t="s">
        <v>439</v>
      </c>
    </row>
    <row r="51" spans="1:20" ht="53.25" hidden="1" customHeight="1" x14ac:dyDescent="0.3">
      <c r="A51" s="28">
        <v>28</v>
      </c>
      <c r="B51" s="33" t="s">
        <v>102</v>
      </c>
      <c r="C51" s="38" t="s">
        <v>103</v>
      </c>
      <c r="D51" s="35" t="s">
        <v>104</v>
      </c>
      <c r="E51" s="36" t="str">
        <f>IF(G51="NVT",[1]DropdownAntwoord!A$3,"")</f>
        <v/>
      </c>
      <c r="F51" s="37"/>
      <c r="G51" s="32"/>
      <c r="H51" s="25">
        <v>0</v>
      </c>
      <c r="I51" s="25" t="str">
        <f>IFERROR(VLOOKUP(M51,[1]Context!$E$5:$G$37,3),"")</f>
        <v/>
      </c>
      <c r="J51" s="25" t="str">
        <f>IFERROR(VLOOKUP(N51,[1]Context!$E$5:$G$37,3),"")</f>
        <v/>
      </c>
      <c r="K51" s="25" t="str">
        <f>IFERROR(VLOOKUP(O51,[1]Context!$E$5:$G$37,3),"")</f>
        <v/>
      </c>
      <c r="L51" s="25"/>
      <c r="M51" s="19"/>
      <c r="N51" s="19"/>
      <c r="O51" s="19"/>
    </row>
    <row r="52" spans="1:20" ht="30" hidden="1" customHeight="1" x14ac:dyDescent="0.3">
      <c r="A52" s="28"/>
      <c r="B52" s="19"/>
      <c r="C52" s="25"/>
      <c r="D52" s="29" t="s">
        <v>105</v>
      </c>
      <c r="E52" s="30"/>
      <c r="F52" s="31"/>
      <c r="G52" s="32"/>
      <c r="H52" s="25">
        <v>0</v>
      </c>
      <c r="I52" s="25" t="str">
        <f>IFERROR(VLOOKUP(M52,[1]Context!$E$5:$G$37,3),"")</f>
        <v/>
      </c>
      <c r="J52" s="25" t="str">
        <f>IFERROR(VLOOKUP(N52,[1]Context!$E$5:$G$37,3),"")</f>
        <v/>
      </c>
      <c r="K52" s="25" t="str">
        <f>IFERROR(VLOOKUP(O52,[1]Context!$E$5:$G$37,3),"")</f>
        <v/>
      </c>
      <c r="L52" s="25"/>
      <c r="M52" s="19"/>
      <c r="N52" s="19"/>
      <c r="O52" s="19"/>
    </row>
    <row r="53" spans="1:20" ht="50.1" hidden="1" customHeight="1" x14ac:dyDescent="0.3">
      <c r="A53" s="28">
        <v>29</v>
      </c>
      <c r="B53" s="33" t="s">
        <v>106</v>
      </c>
      <c r="C53" s="38" t="s">
        <v>107</v>
      </c>
      <c r="D53" s="35" t="s">
        <v>108</v>
      </c>
      <c r="E53" s="36" t="str">
        <f>IF(G53="NVT",[1]DropdownAntwoord!A$3,"")</f>
        <v/>
      </c>
      <c r="F53" s="37"/>
      <c r="G53" s="32"/>
      <c r="H53" s="25">
        <v>0</v>
      </c>
      <c r="I53" s="25" t="str">
        <f>IFERROR(VLOOKUP(M53,[1]Context!$E$5:$G$37,3),"")</f>
        <v/>
      </c>
      <c r="J53" s="25" t="str">
        <f>IFERROR(VLOOKUP(N53,[1]Context!$E$5:$G$37,3),"")</f>
        <v/>
      </c>
      <c r="K53" s="25" t="str">
        <f>IFERROR(VLOOKUP(O53,[1]Context!$E$5:$G$37,3),"")</f>
        <v/>
      </c>
      <c r="L53" s="25"/>
      <c r="M53" s="39"/>
      <c r="N53" s="19"/>
      <c r="O53" s="19"/>
    </row>
    <row r="54" spans="1:20" ht="50.1" hidden="1" customHeight="1" x14ac:dyDescent="0.3">
      <c r="A54" s="28">
        <v>30</v>
      </c>
      <c r="B54" s="33" t="s">
        <v>106</v>
      </c>
      <c r="C54" s="38" t="s">
        <v>109</v>
      </c>
      <c r="D54" s="35" t="s">
        <v>110</v>
      </c>
      <c r="E54" s="36" t="str">
        <f>IF(G54="NVT",[1]DropdownAntwoord!A$3,"")</f>
        <v/>
      </c>
      <c r="F54" s="37"/>
      <c r="G54" s="32"/>
      <c r="H54" s="25">
        <v>0</v>
      </c>
      <c r="I54" s="25" t="str">
        <f>IFERROR(VLOOKUP(M54,[1]Context!$E$5:$G$37,3),"")</f>
        <v/>
      </c>
      <c r="J54" s="25" t="str">
        <f>IFERROR(VLOOKUP(N54,[1]Context!$E$5:$G$37,3),"")</f>
        <v/>
      </c>
      <c r="K54" s="25" t="str">
        <f>IFERROR(VLOOKUP(O54,[1]Context!$E$5:$G$37,3),"")</f>
        <v/>
      </c>
      <c r="L54" s="25"/>
      <c r="M54" s="39"/>
      <c r="N54" s="19"/>
      <c r="O54" s="19"/>
    </row>
    <row r="55" spans="1:20" ht="89.25" hidden="1" customHeight="1" x14ac:dyDescent="0.3">
      <c r="A55" s="28">
        <v>31</v>
      </c>
      <c r="B55" s="33" t="s">
        <v>106</v>
      </c>
      <c r="C55" s="38" t="s">
        <v>111</v>
      </c>
      <c r="D55" s="35" t="s">
        <v>112</v>
      </c>
      <c r="E55" s="36" t="str">
        <f>IF(G55="NVT",[1]DropdownAntwoord!A$3,"")</f>
        <v/>
      </c>
      <c r="F55" s="37"/>
      <c r="G55" s="32"/>
      <c r="H55" s="25">
        <v>0</v>
      </c>
      <c r="I55" s="25" t="str">
        <f>IFERROR(VLOOKUP(M55,[1]Context!$E$5:$G$37,3),"")</f>
        <v/>
      </c>
      <c r="J55" s="25" t="str">
        <f>IFERROR(VLOOKUP(N55,[1]Context!$E$5:$G$37,3),"")</f>
        <v/>
      </c>
      <c r="K55" s="25" t="str">
        <f>IFERROR(VLOOKUP(O55,[1]Context!$E$5:$G$37,3),"")</f>
        <v/>
      </c>
      <c r="L55" s="25"/>
      <c r="M55" s="39"/>
      <c r="N55" s="19"/>
      <c r="O55" s="19"/>
    </row>
    <row r="56" spans="1:20" ht="30" hidden="1" customHeight="1" x14ac:dyDescent="0.3">
      <c r="A56" s="28"/>
      <c r="B56" s="19"/>
      <c r="C56" s="25"/>
      <c r="D56" s="29" t="s">
        <v>113</v>
      </c>
      <c r="E56" s="30"/>
      <c r="F56" s="31"/>
      <c r="G56" s="32" t="str">
        <f>IF(I56="Y","","NVT")</f>
        <v/>
      </c>
      <c r="H56" s="25">
        <v>0</v>
      </c>
      <c r="I56" s="25" t="str">
        <f>IFERROR(VLOOKUP(M56,[1]Context!$E$5:$G$37,3),"")</f>
        <v>Y</v>
      </c>
      <c r="J56" s="25" t="str">
        <f>IFERROR(VLOOKUP(N56,[1]Context!$E$5:$G$37,3),"")</f>
        <v/>
      </c>
      <c r="K56" s="25" t="str">
        <f>IFERROR(VLOOKUP(O56,[1]Context!$E$5:$G$37,3),"")</f>
        <v/>
      </c>
      <c r="L56" s="25"/>
      <c r="M56" s="19" t="s">
        <v>60</v>
      </c>
      <c r="N56" s="19"/>
      <c r="O56" s="19"/>
    </row>
    <row r="57" spans="1:20" ht="51" hidden="1" customHeight="1" x14ac:dyDescent="0.3">
      <c r="A57" s="28">
        <v>32</v>
      </c>
      <c r="B57" s="19"/>
      <c r="C57" s="43" t="s">
        <v>114</v>
      </c>
      <c r="D57" s="35" t="s">
        <v>115</v>
      </c>
      <c r="E57" s="36" t="str">
        <f>IF(G57="NVT",[1]DropdownAntwoord!A$3,"")</f>
        <v/>
      </c>
      <c r="F57" s="37"/>
      <c r="G57" s="32" t="str">
        <f>IF(I57="N","NVT","")</f>
        <v/>
      </c>
      <c r="H57" s="25">
        <v>1</v>
      </c>
      <c r="I57" s="25" t="str">
        <f>IFERROR(VLOOKUP(M57,[1]Context!$E$5:$G$37,3),"")</f>
        <v>Y</v>
      </c>
      <c r="J57" s="25" t="str">
        <f>IFERROR(VLOOKUP(N57,[1]Context!$E$5:$G$37,3),"")</f>
        <v/>
      </c>
      <c r="K57" s="25" t="str">
        <f>IFERROR(VLOOKUP(O57,[1]Context!$E$5:$G$37,3),"")</f>
        <v/>
      </c>
      <c r="L57" s="25"/>
      <c r="M57" s="19" t="s">
        <v>60</v>
      </c>
      <c r="N57" s="19"/>
      <c r="O57" s="19"/>
    </row>
    <row r="58" spans="1:20" ht="50.1" hidden="1" customHeight="1" x14ac:dyDescent="0.3">
      <c r="A58" s="28">
        <v>33</v>
      </c>
      <c r="B58" s="19"/>
      <c r="C58" s="43" t="s">
        <v>114</v>
      </c>
      <c r="D58" s="35" t="s">
        <v>116</v>
      </c>
      <c r="E58" s="36" t="str">
        <f>IF(G58="NVT",[1]DropdownAntwoord!A$3,"")</f>
        <v/>
      </c>
      <c r="F58" s="37"/>
      <c r="G58" s="32" t="str">
        <f>IF(I58="N","NVT","")</f>
        <v/>
      </c>
      <c r="H58" s="25">
        <v>1</v>
      </c>
      <c r="I58" s="25" t="str">
        <f>IFERROR(VLOOKUP(M58,[1]Context!$E$5:$G$37,3),"")</f>
        <v>Y</v>
      </c>
      <c r="J58" s="25" t="str">
        <f>IFERROR(VLOOKUP(N58,[1]Context!$E$5:$G$37,3),"")</f>
        <v/>
      </c>
      <c r="K58" s="25" t="str">
        <f>IFERROR(VLOOKUP(O58,[1]Context!$E$5:$G$37,3),"")</f>
        <v/>
      </c>
      <c r="L58" s="25"/>
      <c r="M58" s="19" t="s">
        <v>60</v>
      </c>
      <c r="N58" s="19"/>
      <c r="O58" s="19"/>
    </row>
    <row r="59" spans="1:20" s="27" customFormat="1" ht="30" customHeight="1" x14ac:dyDescent="0.3">
      <c r="A59" s="18" t="s">
        <v>117</v>
      </c>
      <c r="B59" s="19"/>
      <c r="C59" s="20"/>
      <c r="D59" s="21" t="s">
        <v>118</v>
      </c>
      <c r="E59" s="22"/>
      <c r="F59" s="23"/>
      <c r="G59" s="32"/>
      <c r="H59" s="20">
        <v>0</v>
      </c>
      <c r="I59" s="25" t="str">
        <f>IFERROR(VLOOKUP(M59,[1]Context!$E$5:$G$37,3),"")</f>
        <v/>
      </c>
      <c r="J59" s="25" t="str">
        <f>IFERROR(VLOOKUP(N59,[1]Context!$E$5:$G$37,3),"")</f>
        <v/>
      </c>
      <c r="K59" s="25" t="str">
        <f>IFERROR(VLOOKUP(O59,[1]Context!$E$5:$G$37,3),"")</f>
        <v/>
      </c>
      <c r="L59" s="20"/>
      <c r="M59" s="26"/>
      <c r="N59" s="26"/>
      <c r="O59" s="26"/>
      <c r="Q59" s="1" t="s">
        <v>440</v>
      </c>
      <c r="R59" s="1" t="s">
        <v>440</v>
      </c>
      <c r="S59" s="1" t="s">
        <v>440</v>
      </c>
      <c r="T59" s="1" t="s">
        <v>440</v>
      </c>
    </row>
    <row r="60" spans="1:20" ht="30" customHeight="1" x14ac:dyDescent="0.3">
      <c r="A60" s="28"/>
      <c r="B60" s="19"/>
      <c r="C60" s="25"/>
      <c r="D60" s="29" t="s">
        <v>119</v>
      </c>
      <c r="E60" s="30"/>
      <c r="F60" s="31"/>
      <c r="G60" s="32"/>
      <c r="H60" s="20">
        <v>0</v>
      </c>
      <c r="I60" s="25" t="str">
        <f>IFERROR(VLOOKUP(M60,[1]Context!$E$5:$G$37,3),"")</f>
        <v/>
      </c>
      <c r="J60" s="25" t="str">
        <f>IFERROR(VLOOKUP(N60,[1]Context!$E$5:$G$37,3),"")</f>
        <v/>
      </c>
      <c r="K60" s="25" t="str">
        <f>IFERROR(VLOOKUP(O60,[1]Context!$E$5:$G$37,3),"")</f>
        <v/>
      </c>
      <c r="L60" s="20"/>
      <c r="M60" s="19"/>
      <c r="N60" s="19"/>
      <c r="O60" s="19"/>
      <c r="Q60" s="1" t="s">
        <v>440</v>
      </c>
      <c r="R60" s="1" t="s">
        <v>440</v>
      </c>
      <c r="S60" s="1" t="s">
        <v>440</v>
      </c>
      <c r="T60" s="1" t="s">
        <v>440</v>
      </c>
    </row>
    <row r="61" spans="1:20" ht="39.75" hidden="1" customHeight="1" x14ac:dyDescent="0.3">
      <c r="A61" s="28">
        <v>34</v>
      </c>
      <c r="B61" s="33" t="s">
        <v>120</v>
      </c>
      <c r="C61" s="38" t="s">
        <v>121</v>
      </c>
      <c r="D61" s="35" t="s">
        <v>122</v>
      </c>
      <c r="E61" s="36" t="str">
        <f>IF(G61="NVT",[1]DropdownAntwoord!A$3,"")</f>
        <v/>
      </c>
      <c r="F61" s="37"/>
      <c r="G61" s="32"/>
      <c r="H61" s="20">
        <v>0</v>
      </c>
      <c r="I61" s="25" t="str">
        <f>IFERROR(VLOOKUP(M61,[1]Context!$E$5:$G$37,3),"")</f>
        <v/>
      </c>
      <c r="J61" s="25" t="str">
        <f>IFERROR(VLOOKUP(N61,[1]Context!$E$5:$G$37,3),"")</f>
        <v/>
      </c>
      <c r="K61" s="25" t="str">
        <f>IFERROR(VLOOKUP(O61,[1]Context!$E$5:$G$37,3),"")</f>
        <v/>
      </c>
      <c r="L61" s="20"/>
      <c r="M61" s="39"/>
      <c r="N61" s="19"/>
      <c r="O61" s="19"/>
    </row>
    <row r="62" spans="1:20" ht="60.75" hidden="1" customHeight="1" x14ac:dyDescent="0.3">
      <c r="A62" s="28">
        <v>35</v>
      </c>
      <c r="B62" s="33" t="s">
        <v>120</v>
      </c>
      <c r="C62" s="38" t="s">
        <v>123</v>
      </c>
      <c r="D62" s="35" t="s">
        <v>124</v>
      </c>
      <c r="E62" s="36" t="str">
        <f>IF(G62="NVT",[1]DropdownAntwoord!A$3,"")</f>
        <v/>
      </c>
      <c r="F62" s="37"/>
      <c r="G62" s="32"/>
      <c r="H62" s="20">
        <v>0</v>
      </c>
      <c r="I62" s="25" t="str">
        <f>IFERROR(VLOOKUP(M62,[1]Context!$E$5:$G$37,3),"")</f>
        <v/>
      </c>
      <c r="J62" s="25" t="str">
        <f>IFERROR(VLOOKUP(N62,[1]Context!$E$5:$G$37,3),"")</f>
        <v/>
      </c>
      <c r="K62" s="25" t="str">
        <f>IFERROR(VLOOKUP(O62,[1]Context!$E$5:$G$37,3),"")</f>
        <v/>
      </c>
      <c r="L62" s="20"/>
      <c r="M62" s="39"/>
      <c r="N62" s="19"/>
      <c r="O62" s="19"/>
    </row>
    <row r="63" spans="1:20" ht="50.1" hidden="1" customHeight="1" x14ac:dyDescent="0.3">
      <c r="A63" s="28">
        <v>36</v>
      </c>
      <c r="B63" s="33" t="s">
        <v>120</v>
      </c>
      <c r="C63" s="38" t="s">
        <v>125</v>
      </c>
      <c r="D63" s="35" t="s">
        <v>126</v>
      </c>
      <c r="E63" s="36" t="str">
        <f>IF(G63="NVT",[1]DropdownAntwoord!A$3,"")</f>
        <v/>
      </c>
      <c r="F63" s="37"/>
      <c r="G63" s="32"/>
      <c r="H63" s="20">
        <v>0</v>
      </c>
      <c r="I63" s="25" t="str">
        <f>IFERROR(VLOOKUP(M63,[1]Context!$E$5:$G$37,3),"")</f>
        <v/>
      </c>
      <c r="J63" s="25" t="str">
        <f>IFERROR(VLOOKUP(N63,[1]Context!$E$5:$G$37,3),"")</f>
        <v/>
      </c>
      <c r="K63" s="25" t="str">
        <f>IFERROR(VLOOKUP(O63,[1]Context!$E$5:$G$37,3),"")</f>
        <v/>
      </c>
      <c r="L63" s="20"/>
      <c r="M63" s="39"/>
      <c r="N63" s="19"/>
      <c r="O63" s="19"/>
    </row>
    <row r="64" spans="1:20" ht="50.1" hidden="1" customHeight="1" x14ac:dyDescent="0.3">
      <c r="A64" s="28">
        <v>37</v>
      </c>
      <c r="B64" s="33" t="s">
        <v>120</v>
      </c>
      <c r="C64" s="38" t="s">
        <v>127</v>
      </c>
      <c r="D64" s="35" t="s">
        <v>128</v>
      </c>
      <c r="E64" s="36" t="str">
        <f>IF(G64="NVT",[1]DropdownAntwoord!A$3,"")</f>
        <v/>
      </c>
      <c r="F64" s="37"/>
      <c r="G64" s="32"/>
      <c r="H64" s="20">
        <v>0</v>
      </c>
      <c r="I64" s="25" t="str">
        <f>IFERROR(VLOOKUP(M64,[1]Context!$E$5:$G$37,3),"")</f>
        <v/>
      </c>
      <c r="J64" s="25" t="str">
        <f>IFERROR(VLOOKUP(N64,[1]Context!$E$5:$G$37,3),"")</f>
        <v/>
      </c>
      <c r="K64" s="25" t="str">
        <f>IFERROR(VLOOKUP(O64,[1]Context!$E$5:$G$37,3),"")</f>
        <v/>
      </c>
      <c r="L64" s="20"/>
      <c r="M64" s="39"/>
      <c r="N64" s="19"/>
      <c r="O64" s="19"/>
    </row>
    <row r="65" spans="1:20" ht="51" customHeight="1" x14ac:dyDescent="0.3">
      <c r="A65" s="28">
        <v>38</v>
      </c>
      <c r="B65" s="33" t="s">
        <v>129</v>
      </c>
      <c r="C65" s="38" t="s">
        <v>130</v>
      </c>
      <c r="D65" s="35" t="s">
        <v>131</v>
      </c>
      <c r="E65" s="36" t="str">
        <f>IF(G65="NVT",[1]DropdownAntwoord!A$3,"")</f>
        <v/>
      </c>
      <c r="F65" s="37"/>
      <c r="G65" s="32"/>
      <c r="H65" s="25">
        <v>0</v>
      </c>
      <c r="I65" s="25" t="str">
        <f>IFERROR(VLOOKUP(M65,[1]Context!$E$5:$G$37,3),"")</f>
        <v/>
      </c>
      <c r="J65" s="25" t="str">
        <f>IFERROR(VLOOKUP(N65,[1]Context!$E$5:$G$37,3),"")</f>
        <v/>
      </c>
      <c r="K65" s="25" t="str">
        <f>IFERROR(VLOOKUP(O65,[1]Context!$E$5:$G$37,3),"")</f>
        <v/>
      </c>
      <c r="L65" s="25"/>
      <c r="M65" s="39"/>
      <c r="N65" s="19"/>
      <c r="O65" s="19"/>
      <c r="R65" s="1" t="s">
        <v>439</v>
      </c>
      <c r="S65" s="1" t="s">
        <v>439</v>
      </c>
    </row>
    <row r="66" spans="1:20" ht="76.5" customHeight="1" x14ac:dyDescent="0.3">
      <c r="A66" s="28">
        <v>39</v>
      </c>
      <c r="B66" s="33" t="s">
        <v>132</v>
      </c>
      <c r="C66" s="38" t="s">
        <v>133</v>
      </c>
      <c r="D66" s="35" t="s">
        <v>134</v>
      </c>
      <c r="E66" s="36" t="str">
        <f>IF(G66="NVT",[1]DropdownAntwoord!A$3,"")</f>
        <v/>
      </c>
      <c r="F66" s="37"/>
      <c r="G66" s="32"/>
      <c r="H66" s="25">
        <v>0</v>
      </c>
      <c r="I66" s="25" t="str">
        <f>IFERROR(VLOOKUP(M66,[1]Context!$E$5:$G$37,3),"")</f>
        <v/>
      </c>
      <c r="J66" s="25" t="str">
        <f>IFERROR(VLOOKUP(N66,[1]Context!$E$5:$G$37,3),"")</f>
        <v/>
      </c>
      <c r="K66" s="25" t="str">
        <f>IFERROR(VLOOKUP(O66,[1]Context!$E$5:$G$37,3),"")</f>
        <v/>
      </c>
      <c r="L66" s="25"/>
      <c r="M66" s="39"/>
      <c r="N66" s="19"/>
      <c r="O66" s="19"/>
      <c r="Q66" s="1" t="s">
        <v>439</v>
      </c>
      <c r="R66" s="1" t="s">
        <v>439</v>
      </c>
      <c r="S66" s="1" t="s">
        <v>439</v>
      </c>
      <c r="T66" s="1" t="s">
        <v>439</v>
      </c>
    </row>
    <row r="67" spans="1:20" ht="50.1" hidden="1" customHeight="1" x14ac:dyDescent="0.3">
      <c r="A67" s="28">
        <v>40</v>
      </c>
      <c r="B67" s="33" t="s">
        <v>132</v>
      </c>
      <c r="C67" s="38" t="s">
        <v>135</v>
      </c>
      <c r="D67" s="35" t="s">
        <v>136</v>
      </c>
      <c r="E67" s="36" t="str">
        <f>IF(G67="NVT",[1]DropdownAntwoord!A$3,"")</f>
        <v/>
      </c>
      <c r="F67" s="37"/>
      <c r="G67" s="32"/>
      <c r="H67" s="25">
        <v>0</v>
      </c>
      <c r="I67" s="25" t="str">
        <f>IFERROR(VLOOKUP(M67,[1]Context!$E$5:$G$37,3),"")</f>
        <v/>
      </c>
      <c r="J67" s="25" t="str">
        <f>IFERROR(VLOOKUP(N67,[1]Context!$E$5:$G$37,3),"")</f>
        <v/>
      </c>
      <c r="K67" s="25" t="str">
        <f>IFERROR(VLOOKUP(O67,[1]Context!$E$5:$G$37,3),"")</f>
        <v/>
      </c>
      <c r="L67" s="25"/>
      <c r="M67" s="39"/>
      <c r="N67" s="19"/>
      <c r="O67" s="19"/>
    </row>
    <row r="68" spans="1:20" ht="30" customHeight="1" x14ac:dyDescent="0.3">
      <c r="A68" s="28"/>
      <c r="B68" s="19"/>
      <c r="C68" s="25"/>
      <c r="D68" s="29" t="s">
        <v>137</v>
      </c>
      <c r="E68" s="30"/>
      <c r="F68" s="31"/>
      <c r="G68" s="32"/>
      <c r="H68" s="20">
        <v>0</v>
      </c>
      <c r="I68" s="25" t="str">
        <f>IFERROR(VLOOKUP(M68,[1]Context!$E$5:$G$37,3),"")</f>
        <v/>
      </c>
      <c r="J68" s="25" t="str">
        <f>IFERROR(VLOOKUP(N68,[1]Context!$E$5:$G$37,3),"")</f>
        <v/>
      </c>
      <c r="K68" s="25" t="str">
        <f>IFERROR(VLOOKUP(O68,[1]Context!$E$5:$G$37,3),"")</f>
        <v/>
      </c>
      <c r="L68" s="20"/>
      <c r="M68" s="19"/>
      <c r="N68" s="19"/>
      <c r="O68" s="19"/>
      <c r="Q68" s="1" t="s">
        <v>440</v>
      </c>
      <c r="R68" s="1" t="s">
        <v>440</v>
      </c>
      <c r="S68" s="1" t="s">
        <v>440</v>
      </c>
      <c r="T68" s="1" t="s">
        <v>440</v>
      </c>
    </row>
    <row r="69" spans="1:20" ht="50.1" hidden="1" customHeight="1" x14ac:dyDescent="0.3">
      <c r="A69" s="28">
        <v>41</v>
      </c>
      <c r="B69" s="33" t="s">
        <v>138</v>
      </c>
      <c r="C69" s="38" t="s">
        <v>139</v>
      </c>
      <c r="D69" s="35" t="s">
        <v>140</v>
      </c>
      <c r="E69" s="36" t="str">
        <f>IF(G69="NVT",[1]DropdownAntwoord!A$3,"")</f>
        <v/>
      </c>
      <c r="F69" s="37"/>
      <c r="G69" s="32"/>
      <c r="H69" s="20">
        <v>0</v>
      </c>
      <c r="I69" s="25" t="str">
        <f>IFERROR(VLOOKUP(M69,[1]Context!$E$5:$G$37,3),"")</f>
        <v/>
      </c>
      <c r="J69" s="25" t="str">
        <f>IFERROR(VLOOKUP(N69,[1]Context!$E$5:$G$37,3),"")</f>
        <v/>
      </c>
      <c r="K69" s="25" t="str">
        <f>IFERROR(VLOOKUP(O69,[1]Context!$E$5:$G$37,3),"")</f>
        <v/>
      </c>
      <c r="L69" s="20"/>
      <c r="M69" s="39"/>
      <c r="N69" s="19"/>
      <c r="O69" s="19"/>
    </row>
    <row r="70" spans="1:20" ht="50.1" customHeight="1" x14ac:dyDescent="0.3">
      <c r="A70" s="28">
        <v>42</v>
      </c>
      <c r="B70" s="33" t="s">
        <v>120</v>
      </c>
      <c r="C70" s="38" t="s">
        <v>141</v>
      </c>
      <c r="D70" s="35" t="s">
        <v>142</v>
      </c>
      <c r="E70" s="36" t="str">
        <f>IF(G70="NVT",[1]DropdownAntwoord!A$3,"")</f>
        <v/>
      </c>
      <c r="F70" s="37"/>
      <c r="G70" s="32"/>
      <c r="H70" s="20">
        <v>0</v>
      </c>
      <c r="I70" s="25" t="str">
        <f>IFERROR(VLOOKUP(M70,[1]Context!$E$5:$G$37,3),"")</f>
        <v/>
      </c>
      <c r="J70" s="25" t="str">
        <f>IFERROR(VLOOKUP(N70,[1]Context!$E$5:$G$37,3),"")</f>
        <v/>
      </c>
      <c r="K70" s="25" t="str">
        <f>IFERROR(VLOOKUP(O70,[1]Context!$E$5:$G$37,3),"")</f>
        <v/>
      </c>
      <c r="L70" s="20"/>
      <c r="M70" s="39"/>
      <c r="N70" s="19"/>
      <c r="O70" s="19"/>
      <c r="Q70" s="1" t="s">
        <v>439</v>
      </c>
      <c r="R70" s="1" t="s">
        <v>439</v>
      </c>
      <c r="S70" s="1" t="s">
        <v>439</v>
      </c>
    </row>
    <row r="71" spans="1:20" ht="68.25" customHeight="1" x14ac:dyDescent="0.3">
      <c r="A71" s="28">
        <v>43</v>
      </c>
      <c r="B71" s="33" t="s">
        <v>143</v>
      </c>
      <c r="C71" s="38" t="s">
        <v>144</v>
      </c>
      <c r="D71" s="35" t="s">
        <v>145</v>
      </c>
      <c r="E71" s="36" t="str">
        <f>IF(G71="NVT",[1]DropdownAntwoord!A$3,"")</f>
        <v/>
      </c>
      <c r="F71" s="37"/>
      <c r="G71" s="32"/>
      <c r="H71" s="20">
        <v>0</v>
      </c>
      <c r="I71" s="25" t="str">
        <f>IFERROR(VLOOKUP(M71,[1]Context!$E$5:$G$37,3),"")</f>
        <v/>
      </c>
      <c r="J71" s="25" t="str">
        <f>IFERROR(VLOOKUP(N71,[1]Context!$E$5:$G$37,3),"")</f>
        <v/>
      </c>
      <c r="K71" s="25" t="str">
        <f>IFERROR(VLOOKUP(O71,[1]Context!$E$5:$G$37,3),"")</f>
        <v/>
      </c>
      <c r="L71" s="20"/>
      <c r="M71" s="39"/>
      <c r="N71" s="19"/>
      <c r="O71" s="19"/>
      <c r="R71" s="1" t="s">
        <v>439</v>
      </c>
      <c r="S71" s="1" t="s">
        <v>439</v>
      </c>
    </row>
    <row r="72" spans="1:20" ht="50.1" customHeight="1" x14ac:dyDescent="0.3">
      <c r="A72" s="28">
        <v>44</v>
      </c>
      <c r="B72" s="33" t="s">
        <v>146</v>
      </c>
      <c r="C72" s="38" t="s">
        <v>147</v>
      </c>
      <c r="D72" s="35" t="s">
        <v>148</v>
      </c>
      <c r="E72" s="36" t="str">
        <f>IF(G72="NVT",[1]DropdownAntwoord!A$3,"")</f>
        <v/>
      </c>
      <c r="F72" s="37"/>
      <c r="G72" s="32"/>
      <c r="H72" s="25">
        <v>0</v>
      </c>
      <c r="I72" s="25" t="str">
        <f>IFERROR(VLOOKUP(M72,[1]Context!$E$5:$G$37,3),"")</f>
        <v/>
      </c>
      <c r="J72" s="25" t="str">
        <f>IFERROR(VLOOKUP(N72,[1]Context!$E$5:$G$37,3),"")</f>
        <v/>
      </c>
      <c r="K72" s="25" t="str">
        <f>IFERROR(VLOOKUP(O72,[1]Context!$E$5:$G$37,3),"")</f>
        <v/>
      </c>
      <c r="L72" s="25"/>
      <c r="M72" s="39"/>
      <c r="N72" s="19"/>
      <c r="O72" s="19"/>
      <c r="Q72" s="1" t="s">
        <v>439</v>
      </c>
      <c r="R72" s="1" t="s">
        <v>439</v>
      </c>
      <c r="S72" s="1" t="s">
        <v>439</v>
      </c>
      <c r="T72" s="1" t="s">
        <v>439</v>
      </c>
    </row>
    <row r="73" spans="1:20" ht="50.1" customHeight="1" x14ac:dyDescent="0.3">
      <c r="A73" s="28">
        <v>45</v>
      </c>
      <c r="B73" s="33" t="s">
        <v>149</v>
      </c>
      <c r="C73" s="38" t="s">
        <v>150</v>
      </c>
      <c r="D73" s="35" t="s">
        <v>151</v>
      </c>
      <c r="E73" s="36" t="str">
        <f>IF(G73="NVT",[1]DropdownAntwoord!A$3,"")</f>
        <v/>
      </c>
      <c r="F73" s="37"/>
      <c r="G73" s="32"/>
      <c r="H73" s="25">
        <v>0</v>
      </c>
      <c r="I73" s="25" t="str">
        <f>IFERROR(VLOOKUP(M73,[1]Context!$E$5:$G$37,3),"")</f>
        <v/>
      </c>
      <c r="J73" s="25" t="str">
        <f>IFERROR(VLOOKUP(N73,[1]Context!$E$5:$G$37,3),"")</f>
        <v/>
      </c>
      <c r="K73" s="25" t="str">
        <f>IFERROR(VLOOKUP(O73,[1]Context!$E$5:$G$37,3),"")</f>
        <v/>
      </c>
      <c r="L73" s="25"/>
      <c r="M73" s="39"/>
      <c r="N73" s="19"/>
      <c r="O73" s="19"/>
      <c r="Q73" s="1" t="s">
        <v>439</v>
      </c>
      <c r="R73" s="1" t="s">
        <v>439</v>
      </c>
      <c r="S73" s="1" t="s">
        <v>439</v>
      </c>
      <c r="T73" s="1" t="s">
        <v>439</v>
      </c>
    </row>
    <row r="74" spans="1:20" ht="50.1" customHeight="1" x14ac:dyDescent="0.3">
      <c r="A74" s="28">
        <v>46</v>
      </c>
      <c r="B74" s="33" t="s">
        <v>132</v>
      </c>
      <c r="C74" s="38" t="s">
        <v>152</v>
      </c>
      <c r="D74" s="35" t="s">
        <v>153</v>
      </c>
      <c r="E74" s="36" t="str">
        <f>IF(G74="NVT",[1]DropdownAntwoord!A$3,"")</f>
        <v/>
      </c>
      <c r="F74" s="37"/>
      <c r="G74" s="32"/>
      <c r="H74" s="25">
        <v>0</v>
      </c>
      <c r="I74" s="25" t="str">
        <f>IFERROR(VLOOKUP(M74,[1]Context!$E$5:$G$37,3),"")</f>
        <v/>
      </c>
      <c r="J74" s="25" t="str">
        <f>IFERROR(VLOOKUP(N74,[1]Context!$E$5:$G$37,3),"")</f>
        <v/>
      </c>
      <c r="K74" s="25" t="str">
        <f>IFERROR(VLOOKUP(O74,[1]Context!$E$5:$G$37,3),"")</f>
        <v/>
      </c>
      <c r="L74" s="25"/>
      <c r="M74" s="39"/>
      <c r="N74" s="19"/>
      <c r="O74" s="19"/>
      <c r="Q74" s="1" t="s">
        <v>439</v>
      </c>
      <c r="R74" s="1" t="s">
        <v>439</v>
      </c>
      <c r="S74" s="1" t="s">
        <v>439</v>
      </c>
      <c r="T74" s="1" t="s">
        <v>439</v>
      </c>
    </row>
    <row r="75" spans="1:20" s="27" customFormat="1" ht="30" customHeight="1" x14ac:dyDescent="0.3">
      <c r="A75" s="18" t="s">
        <v>154</v>
      </c>
      <c r="B75" s="19"/>
      <c r="C75" s="20"/>
      <c r="D75" s="21" t="s">
        <v>155</v>
      </c>
      <c r="E75" s="22"/>
      <c r="F75" s="23"/>
      <c r="G75" s="32" t="str">
        <f>IF(I75="Y","","NVT")</f>
        <v/>
      </c>
      <c r="H75" s="20">
        <v>0</v>
      </c>
      <c r="I75" s="25" t="str">
        <f>IFERROR(VLOOKUP(M75,[1]Context!$E$5:$G$37,3),"")</f>
        <v>Y</v>
      </c>
      <c r="J75" s="25" t="str">
        <f>IFERROR(VLOOKUP(N75,[1]Context!$E$5:$G$37,3),"")</f>
        <v/>
      </c>
      <c r="K75" s="25" t="str">
        <f>IFERROR(VLOOKUP(O75,[1]Context!$E$5:$G$37,3),"")</f>
        <v/>
      </c>
      <c r="L75" s="20"/>
      <c r="M75" s="26" t="s">
        <v>156</v>
      </c>
      <c r="O75" s="26"/>
      <c r="Q75" s="1" t="s">
        <v>440</v>
      </c>
      <c r="R75" s="1" t="s">
        <v>440</v>
      </c>
      <c r="S75" s="1" t="s">
        <v>440</v>
      </c>
      <c r="T75" s="1" t="s">
        <v>440</v>
      </c>
    </row>
    <row r="76" spans="1:20" ht="30" hidden="1" customHeight="1" x14ac:dyDescent="0.3">
      <c r="A76" s="28"/>
      <c r="B76" s="19"/>
      <c r="C76" s="25"/>
      <c r="D76" s="29" t="s">
        <v>157</v>
      </c>
      <c r="E76" s="30"/>
      <c r="F76" s="31"/>
      <c r="G76" s="32"/>
      <c r="H76" s="25">
        <v>0</v>
      </c>
      <c r="I76" s="25" t="str">
        <f>IFERROR(VLOOKUP(M76,[1]Context!$E$5:$G$37,3),"")</f>
        <v/>
      </c>
      <c r="J76" s="25" t="str">
        <f>IFERROR(VLOOKUP(N76,[1]Context!$E$5:$G$37,3),"")</f>
        <v/>
      </c>
      <c r="K76" s="25" t="str">
        <f>IFERROR(VLOOKUP(O76,[1]Context!$E$5:$G$37,3),"")</f>
        <v/>
      </c>
      <c r="L76" s="25"/>
      <c r="M76" s="19"/>
      <c r="N76" s="19"/>
      <c r="O76" s="19"/>
    </row>
    <row r="77" spans="1:20" ht="50.1" hidden="1" customHeight="1" x14ac:dyDescent="0.3">
      <c r="A77" s="28">
        <v>47</v>
      </c>
      <c r="B77" s="33" t="s">
        <v>76</v>
      </c>
      <c r="C77" s="38" t="s">
        <v>158</v>
      </c>
      <c r="D77" s="35" t="s">
        <v>159</v>
      </c>
      <c r="E77" s="36" t="str">
        <f>IF(G77="NVT",[1]DropdownAntwoord!A$3,"")</f>
        <v/>
      </c>
      <c r="F77" s="37"/>
      <c r="G77" s="32" t="str">
        <f>IF(I77="Y","","NVT")</f>
        <v/>
      </c>
      <c r="H77" s="20">
        <v>1</v>
      </c>
      <c r="I77" s="25" t="str">
        <f>IFERROR(VLOOKUP(M77,[1]Context!$E$5:$G$37,3),"")</f>
        <v>Y</v>
      </c>
      <c r="J77" s="25" t="str">
        <f>IFERROR(VLOOKUP(N77,[1]Context!$E$5:$G$37,3),"")</f>
        <v/>
      </c>
      <c r="K77" s="25" t="str">
        <f>IFERROR(VLOOKUP(O77,[1]Context!$E$5:$G$37,3),"")</f>
        <v/>
      </c>
      <c r="L77" s="20"/>
      <c r="M77" s="39" t="s">
        <v>156</v>
      </c>
      <c r="N77" s="19"/>
      <c r="O77" s="19"/>
    </row>
    <row r="78" spans="1:20" ht="50.1" hidden="1" customHeight="1" x14ac:dyDescent="0.3">
      <c r="A78" s="28">
        <v>48</v>
      </c>
      <c r="B78" s="33" t="s">
        <v>76</v>
      </c>
      <c r="C78" s="38" t="s">
        <v>160</v>
      </c>
      <c r="D78" s="35" t="s">
        <v>161</v>
      </c>
      <c r="E78" s="36" t="str">
        <f>IF(G78="NVT",[1]DropdownAntwoord!A$3,"")</f>
        <v/>
      </c>
      <c r="F78" s="37"/>
      <c r="G78" s="32" t="str">
        <f>IF(I78="Y","","NVT")</f>
        <v/>
      </c>
      <c r="H78" s="25">
        <v>1</v>
      </c>
      <c r="I78" s="25" t="str">
        <f>IFERROR(VLOOKUP(M78,[1]Context!$E$5:$G$37,3),"")</f>
        <v>Y</v>
      </c>
      <c r="J78" s="25" t="str">
        <f>IFERROR(VLOOKUP(N78,[1]Context!$E$5:$G$37,3),"")</f>
        <v/>
      </c>
      <c r="K78" s="25" t="str">
        <f>IFERROR(VLOOKUP(O78,[1]Context!$E$5:$G$37,3),"")</f>
        <v/>
      </c>
      <c r="L78" s="25"/>
      <c r="M78" s="39" t="s">
        <v>156</v>
      </c>
      <c r="N78" s="19"/>
      <c r="O78" s="19"/>
    </row>
    <row r="79" spans="1:20" ht="50.1" hidden="1" customHeight="1" x14ac:dyDescent="0.3">
      <c r="A79" s="28">
        <v>49</v>
      </c>
      <c r="B79" s="33" t="s">
        <v>76</v>
      </c>
      <c r="C79" s="38" t="s">
        <v>162</v>
      </c>
      <c r="D79" s="35" t="s">
        <v>163</v>
      </c>
      <c r="E79" s="36" t="str">
        <f>IF(G79="NVT",[1]DropdownAntwoord!A$3,"")</f>
        <v/>
      </c>
      <c r="F79" s="37"/>
      <c r="G79" s="32" t="str">
        <f>IF(I79="Y","","NVT")</f>
        <v/>
      </c>
      <c r="H79" s="20">
        <v>1</v>
      </c>
      <c r="I79" s="25" t="str">
        <f>IFERROR(VLOOKUP(M79,[1]Context!$E$5:$G$37,3),"")</f>
        <v>Y</v>
      </c>
      <c r="J79" s="25" t="str">
        <f>IFERROR(VLOOKUP(N79,[1]Context!$E$5:$G$37,3),"")</f>
        <v/>
      </c>
      <c r="K79" s="25" t="str">
        <f>IFERROR(VLOOKUP(O79,[1]Context!$E$5:$G$37,3),"")</f>
        <v/>
      </c>
      <c r="L79" s="20"/>
      <c r="M79" s="39" t="s">
        <v>156</v>
      </c>
      <c r="N79" s="19"/>
      <c r="O79" s="19"/>
    </row>
    <row r="80" spans="1:20" ht="50.1" hidden="1" customHeight="1" x14ac:dyDescent="0.3">
      <c r="A80" s="28">
        <v>50</v>
      </c>
      <c r="B80" s="33" t="s">
        <v>76</v>
      </c>
      <c r="C80" s="38" t="s">
        <v>164</v>
      </c>
      <c r="D80" s="35" t="s">
        <v>165</v>
      </c>
      <c r="E80" s="36" t="str">
        <f>IF(G80="NVT",[1]DropdownAntwoord!A$3,"")</f>
        <v/>
      </c>
      <c r="F80" s="37"/>
      <c r="G80" s="32" t="str">
        <f>IF(I80="Y","","NVT")</f>
        <v/>
      </c>
      <c r="H80" s="20">
        <v>1</v>
      </c>
      <c r="I80" s="25" t="str">
        <f>IFERROR(VLOOKUP(M80,[1]Context!$E$5:$G$37,3),"")</f>
        <v>Y</v>
      </c>
      <c r="J80" s="25" t="str">
        <f>IFERROR(VLOOKUP(N80,[1]Context!$E$5:$G$37,3),"")</f>
        <v/>
      </c>
      <c r="K80" s="25" t="str">
        <f>IFERROR(VLOOKUP(O80,[1]Context!$E$5:$G$37,3),"")</f>
        <v/>
      </c>
      <c r="L80" s="20"/>
      <c r="M80" s="39" t="s">
        <v>156</v>
      </c>
      <c r="N80" s="19"/>
      <c r="O80" s="19"/>
    </row>
    <row r="81" spans="1:20" ht="30" customHeight="1" x14ac:dyDescent="0.3">
      <c r="A81" s="28"/>
      <c r="B81" s="19"/>
      <c r="C81" s="25"/>
      <c r="D81" s="29" t="s">
        <v>166</v>
      </c>
      <c r="E81" s="30"/>
      <c r="F81" s="31"/>
      <c r="G81" s="32" t="str">
        <f>IF(AND(I81="N",J81="N"),"","NVT")</f>
        <v>NVT</v>
      </c>
      <c r="H81" s="25">
        <v>2</v>
      </c>
      <c r="I81" s="25" t="str">
        <f>IFERROR(VLOOKUP(M81,[1]Context!$E$5:$G$37,3),"")</f>
        <v>Y</v>
      </c>
      <c r="J81" s="25" t="str">
        <f>IFERROR(VLOOKUP(N81,[1]Context!$E$5:$G$37,3),"")</f>
        <v>Y</v>
      </c>
      <c r="K81" s="25" t="str">
        <f>IFERROR(VLOOKUP(O81,[1]Context!$E$5:$G$37,3),"")</f>
        <v/>
      </c>
      <c r="L81" s="25"/>
      <c r="M81" s="19" t="s">
        <v>156</v>
      </c>
      <c r="N81" s="19" t="s">
        <v>167</v>
      </c>
      <c r="O81" s="19"/>
      <c r="Q81" s="1" t="s">
        <v>440</v>
      </c>
      <c r="R81" s="1" t="s">
        <v>440</v>
      </c>
      <c r="S81" s="1" t="s">
        <v>440</v>
      </c>
      <c r="T81" s="1" t="s">
        <v>440</v>
      </c>
    </row>
    <row r="82" spans="1:20" ht="63.75" customHeight="1" x14ac:dyDescent="0.3">
      <c r="A82" s="28">
        <v>51</v>
      </c>
      <c r="B82" s="33" t="s">
        <v>76</v>
      </c>
      <c r="C82" s="38" t="s">
        <v>168</v>
      </c>
      <c r="D82" s="35" t="s">
        <v>169</v>
      </c>
      <c r="E82" s="36" t="str">
        <f>IF(G82="NVT",[1]DropdownAntwoord!A$3,"")</f>
        <v/>
      </c>
      <c r="F82" s="37"/>
      <c r="G82" s="32" t="str">
        <f>IF(AND(I82="N",J82="N"),"NVT","")</f>
        <v/>
      </c>
      <c r="H82" s="20">
        <v>2</v>
      </c>
      <c r="I82" s="25" t="str">
        <f>IFERROR(VLOOKUP(M82,[1]Context!$E$5:$G$37,3),"")</f>
        <v>Y</v>
      </c>
      <c r="J82" s="25" t="str">
        <f>IFERROR(VLOOKUP(N82,[1]Context!$E$5:$G$37,3),"")</f>
        <v>Y</v>
      </c>
      <c r="K82" s="25" t="str">
        <f>IFERROR(VLOOKUP(O82,[1]Context!$E$5:$G$37,3),"")</f>
        <v/>
      </c>
      <c r="L82" s="20"/>
      <c r="M82" s="39" t="s">
        <v>156</v>
      </c>
      <c r="N82" s="19" t="s">
        <v>167</v>
      </c>
      <c r="O82" s="19"/>
      <c r="R82" s="1" t="s">
        <v>439</v>
      </c>
      <c r="S82" s="1" t="s">
        <v>439</v>
      </c>
      <c r="T82" s="1" t="s">
        <v>439</v>
      </c>
    </row>
    <row r="83" spans="1:20" ht="50.1" hidden="1" customHeight="1" x14ac:dyDescent="0.3">
      <c r="A83" s="28">
        <v>52</v>
      </c>
      <c r="B83" s="33" t="s">
        <v>76</v>
      </c>
      <c r="C83" s="38" t="s">
        <v>164</v>
      </c>
      <c r="D83" s="35" t="s">
        <v>170</v>
      </c>
      <c r="E83" s="36" t="str">
        <f>IF(G83="NVT",[1]DropdownAntwoord!A$3,"")</f>
        <v/>
      </c>
      <c r="F83" s="37"/>
      <c r="G83" s="32" t="str">
        <f>IF(AND(I83="N",J83="N"),"NVT","")</f>
        <v/>
      </c>
      <c r="H83" s="25">
        <v>2</v>
      </c>
      <c r="I83" s="25" t="str">
        <f>IFERROR(VLOOKUP(M83,[1]Context!$E$5:$G$37,3),"")</f>
        <v>Y</v>
      </c>
      <c r="J83" s="25" t="str">
        <f>IFERROR(VLOOKUP(N83,[1]Context!$E$5:$G$37,3),"")</f>
        <v>Y</v>
      </c>
      <c r="K83" s="25" t="str">
        <f>IFERROR(VLOOKUP(O83,[1]Context!$E$5:$G$37,3),"")</f>
        <v/>
      </c>
      <c r="L83" s="25"/>
      <c r="M83" s="39" t="s">
        <v>156</v>
      </c>
      <c r="N83" s="19" t="s">
        <v>167</v>
      </c>
      <c r="O83" s="19"/>
    </row>
    <row r="84" spans="1:20" ht="50.1" hidden="1" customHeight="1" x14ac:dyDescent="0.3">
      <c r="A84" s="28">
        <v>53</v>
      </c>
      <c r="B84" s="33" t="s">
        <v>76</v>
      </c>
      <c r="C84" s="38" t="s">
        <v>171</v>
      </c>
      <c r="D84" s="35" t="s">
        <v>172</v>
      </c>
      <c r="E84" s="36" t="str">
        <f>IF(G84="NVT",[1]DropdownAntwoord!A$3,"")</f>
        <v/>
      </c>
      <c r="F84" s="37"/>
      <c r="G84" s="32" t="str">
        <f>IF(AND(I84="N",J84="N"),"NVT","")</f>
        <v/>
      </c>
      <c r="H84" s="20">
        <v>2</v>
      </c>
      <c r="I84" s="25" t="str">
        <f>IFERROR(VLOOKUP(M84,[1]Context!$E$5:$G$37,3),"")</f>
        <v>Y</v>
      </c>
      <c r="J84" s="25" t="str">
        <f>IFERROR(VLOOKUP(N84,[1]Context!$E$5:$G$37,3),"")</f>
        <v>Y</v>
      </c>
      <c r="K84" s="25" t="str">
        <f>IFERROR(VLOOKUP(O84,[1]Context!$E$5:$G$37,3),"")</f>
        <v/>
      </c>
      <c r="L84" s="20"/>
      <c r="M84" s="39" t="s">
        <v>156</v>
      </c>
      <c r="N84" s="19" t="s">
        <v>167</v>
      </c>
      <c r="O84" s="19"/>
    </row>
    <row r="85" spans="1:20" ht="50.1" hidden="1" customHeight="1" x14ac:dyDescent="0.3">
      <c r="A85" s="28">
        <v>54</v>
      </c>
      <c r="B85" s="33" t="s">
        <v>76</v>
      </c>
      <c r="C85" s="38" t="s">
        <v>173</v>
      </c>
      <c r="D85" s="35" t="s">
        <v>174</v>
      </c>
      <c r="E85" s="36" t="str">
        <f>IF(G85="NVT",[1]DropdownAntwoord!A$3,"")</f>
        <v/>
      </c>
      <c r="F85" s="37"/>
      <c r="G85" s="32" t="str">
        <f>IF(AND(I85="N",J85="N"),"NVT","")</f>
        <v/>
      </c>
      <c r="H85" s="25">
        <v>2</v>
      </c>
      <c r="I85" s="25" t="str">
        <f>IFERROR(VLOOKUP(M85,[1]Context!$E$5:$G$37,3),"")</f>
        <v>Y</v>
      </c>
      <c r="J85" s="25" t="str">
        <f>IFERROR(VLOOKUP(N85,[1]Context!$E$5:$G$37,3),"")</f>
        <v>Y</v>
      </c>
      <c r="K85" s="25" t="str">
        <f>IFERROR(VLOOKUP(O85,[1]Context!$E$5:$G$37,3),"")</f>
        <v/>
      </c>
      <c r="L85" s="25"/>
      <c r="M85" s="39" t="s">
        <v>156</v>
      </c>
      <c r="N85" s="19" t="s">
        <v>167</v>
      </c>
      <c r="O85" s="19"/>
    </row>
    <row r="86" spans="1:20" s="27" customFormat="1" ht="69" x14ac:dyDescent="0.3">
      <c r="A86" s="18" t="s">
        <v>175</v>
      </c>
      <c r="B86" s="19"/>
      <c r="C86" s="20"/>
      <c r="D86" s="21" t="s">
        <v>176</v>
      </c>
      <c r="E86" s="22"/>
      <c r="F86" s="23"/>
      <c r="G86" s="32" t="str">
        <f>IF(I86="Y","","NVT")</f>
        <v/>
      </c>
      <c r="H86" s="20">
        <v>3</v>
      </c>
      <c r="I86" s="25" t="str">
        <f>IFERROR(VLOOKUP(M86,[1]Context!$E$5:$G$37,3),"")</f>
        <v>Y</v>
      </c>
      <c r="J86" s="25" t="str">
        <f>IFERROR(VLOOKUP(N86,[1]Context!$E$5:$G$37,3),"")</f>
        <v>Y</v>
      </c>
      <c r="K86" s="25" t="str">
        <f>IFERROR(VLOOKUP(O86,[1]Context!$E$5:$G$37,3),"")</f>
        <v>Y</v>
      </c>
      <c r="L86" s="20"/>
      <c r="M86" s="26" t="s">
        <v>177</v>
      </c>
      <c r="N86" s="26" t="s">
        <v>178</v>
      </c>
      <c r="O86" s="26" t="s">
        <v>179</v>
      </c>
      <c r="Q86" s="1" t="s">
        <v>440</v>
      </c>
      <c r="R86" s="1" t="s">
        <v>440</v>
      </c>
      <c r="S86" s="1" t="s">
        <v>440</v>
      </c>
      <c r="T86" s="1" t="s">
        <v>440</v>
      </c>
    </row>
    <row r="87" spans="1:20" ht="30" customHeight="1" x14ac:dyDescent="0.3">
      <c r="A87" s="28"/>
      <c r="B87" s="19"/>
      <c r="C87" s="25"/>
      <c r="D87" s="29" t="s">
        <v>180</v>
      </c>
      <c r="E87" s="30"/>
      <c r="F87" s="31"/>
      <c r="G87" s="32" t="str">
        <f>IF(I87="Y","","NVT")</f>
        <v>NVT</v>
      </c>
      <c r="H87" s="25"/>
      <c r="I87" s="25" t="str">
        <f>IFERROR(VLOOKUP(M87,[1]Context!$E$5:$G$37,3),"")</f>
        <v/>
      </c>
      <c r="J87" s="25" t="str">
        <f>IFERROR(VLOOKUP(N87,[1]Context!$E$5:$G$37,3),"")</f>
        <v/>
      </c>
      <c r="K87" s="25" t="str">
        <f>IFERROR(VLOOKUP(O87,[1]Context!$E$5:$G$37,3),"")</f>
        <v/>
      </c>
      <c r="L87" s="25"/>
      <c r="M87" s="19"/>
      <c r="N87" s="19"/>
      <c r="O87" s="19"/>
      <c r="P87" s="1">
        <f>COUNTBLANK(I87:K87)</f>
        <v>3</v>
      </c>
      <c r="Q87" s="1" t="s">
        <v>440</v>
      </c>
      <c r="R87" s="1" t="s">
        <v>440</v>
      </c>
      <c r="S87" s="1" t="s">
        <v>440</v>
      </c>
      <c r="T87" s="1" t="s">
        <v>440</v>
      </c>
    </row>
    <row r="88" spans="1:20" ht="58.5" customHeight="1" x14ac:dyDescent="0.3">
      <c r="A88" s="28">
        <v>55</v>
      </c>
      <c r="B88" s="33" t="s">
        <v>96</v>
      </c>
      <c r="C88" s="38" t="s">
        <v>181</v>
      </c>
      <c r="D88" s="35" t="s">
        <v>182</v>
      </c>
      <c r="E88" s="36" t="str">
        <f>IF(G88="NVT",[1]DropdownAntwoord!A$3,"")</f>
        <v/>
      </c>
      <c r="F88" s="37"/>
      <c r="G88" s="32" t="str">
        <f>IF(OR(COUNTIF(I88:K88,"Y")&gt;0,COUNTIF(I88:K88,"M")&gt;0),"","NVT")</f>
        <v/>
      </c>
      <c r="H88" s="20">
        <v>3</v>
      </c>
      <c r="I88" s="25" t="str">
        <f>IFERROR(VLOOKUP(M88,[1]Context!$E$5:$G$37,3),"")</f>
        <v>Y</v>
      </c>
      <c r="J88" s="25" t="str">
        <f>IFERROR(VLOOKUP(N88,[1]Context!$E$5:$G$37,3),"")</f>
        <v>Y</v>
      </c>
      <c r="K88" s="25" t="str">
        <f>IFERROR(VLOOKUP(O88,[1]Context!$E$5:$G$37,3),"")</f>
        <v>Y</v>
      </c>
      <c r="L88" s="20"/>
      <c r="M88" s="39" t="s">
        <v>177</v>
      </c>
      <c r="N88" s="19" t="s">
        <v>178</v>
      </c>
      <c r="O88" s="26" t="s">
        <v>179</v>
      </c>
      <c r="P88" s="1">
        <f>COUNTIF(I88:K88,"M")</f>
        <v>0</v>
      </c>
      <c r="R88" s="1" t="s">
        <v>439</v>
      </c>
      <c r="S88" s="1" t="s">
        <v>439</v>
      </c>
      <c r="T88" s="1" t="s">
        <v>439</v>
      </c>
    </row>
    <row r="89" spans="1:20" ht="81.75" customHeight="1" x14ac:dyDescent="0.3">
      <c r="A89" s="28">
        <v>56</v>
      </c>
      <c r="B89" s="33" t="s">
        <v>96</v>
      </c>
      <c r="C89" s="38" t="s">
        <v>183</v>
      </c>
      <c r="D89" s="35" t="s">
        <v>184</v>
      </c>
      <c r="E89" s="36" t="str">
        <f>IF(G89="NVT",[1]DropdownAntwoord!A$3,"")</f>
        <v/>
      </c>
      <c r="F89" s="37"/>
      <c r="G89" s="32" t="str">
        <f t="shared" ref="G89:G143" si="0">IF(OR(COUNTIF(I89:K89,"Y")&gt;0,COUNTIF(I89:K89,"M")&gt;0),"","NVT")</f>
        <v/>
      </c>
      <c r="H89" s="20">
        <v>3</v>
      </c>
      <c r="I89" s="25" t="str">
        <f>IFERROR(VLOOKUP(M89,[1]Context!$E$5:$G$37,3),"")</f>
        <v/>
      </c>
      <c r="J89" s="25" t="str">
        <f>IFERROR(VLOOKUP(N89,[1]Context!$E$5:$G$37,3),"")</f>
        <v>Y</v>
      </c>
      <c r="K89" s="25" t="str">
        <f>IFERROR(VLOOKUP(O89,[1]Context!$E$5:$G$37,3),"")</f>
        <v/>
      </c>
      <c r="L89" s="20"/>
      <c r="M89" s="39"/>
      <c r="N89" s="19" t="s">
        <v>178</v>
      </c>
      <c r="O89" s="26"/>
      <c r="R89" s="1" t="s">
        <v>439</v>
      </c>
      <c r="S89" s="1" t="s">
        <v>439</v>
      </c>
    </row>
    <row r="90" spans="1:20" ht="50.1" customHeight="1" x14ac:dyDescent="0.3">
      <c r="A90" s="28">
        <v>57</v>
      </c>
      <c r="B90" s="33" t="s">
        <v>96</v>
      </c>
      <c r="C90" s="38" t="s">
        <v>185</v>
      </c>
      <c r="D90" s="35" t="s">
        <v>186</v>
      </c>
      <c r="E90" s="36" t="str">
        <f>IF(G90="NVT",[1]DropdownAntwoord!A$3,"")</f>
        <v/>
      </c>
      <c r="F90" s="37"/>
      <c r="G90" s="32" t="str">
        <f t="shared" si="0"/>
        <v/>
      </c>
      <c r="H90" s="20">
        <v>3</v>
      </c>
      <c r="I90" s="25" t="str">
        <f>IFERROR(VLOOKUP(M90,[1]Context!$E$5:$G$37,3),"")</f>
        <v/>
      </c>
      <c r="J90" s="25" t="str">
        <f>IFERROR(VLOOKUP(N90,[1]Context!$E$5:$G$37,3),"")</f>
        <v>Y</v>
      </c>
      <c r="K90" s="25" t="str">
        <f>IFERROR(VLOOKUP(O90,[1]Context!$E$5:$G$37,3),"")</f>
        <v/>
      </c>
      <c r="L90" s="25"/>
      <c r="M90" s="39"/>
      <c r="N90" s="19" t="s">
        <v>178</v>
      </c>
      <c r="O90" s="26"/>
      <c r="Q90" s="1" t="s">
        <v>439</v>
      </c>
      <c r="R90" s="1" t="s">
        <v>439</v>
      </c>
      <c r="S90" s="1" t="s">
        <v>439</v>
      </c>
      <c r="T90" s="1" t="s">
        <v>439</v>
      </c>
    </row>
    <row r="91" spans="1:20" ht="50.1" hidden="1" customHeight="1" x14ac:dyDescent="0.3">
      <c r="A91" s="28">
        <v>58</v>
      </c>
      <c r="B91" s="33" t="s">
        <v>96</v>
      </c>
      <c r="C91" s="38" t="s">
        <v>188</v>
      </c>
      <c r="D91" s="35" t="s">
        <v>189</v>
      </c>
      <c r="E91" s="36" t="str">
        <f>IF(G91="NVT",[1]DropdownAntwoord!A$3,"")</f>
        <v/>
      </c>
      <c r="F91" s="37"/>
      <c r="G91" s="32" t="str">
        <f t="shared" si="0"/>
        <v/>
      </c>
      <c r="H91" s="20">
        <v>3</v>
      </c>
      <c r="I91" s="25" t="str">
        <f>IFERROR(VLOOKUP(M91,[1]Context!$E$5:$G$37,3),"")</f>
        <v/>
      </c>
      <c r="J91" s="25" t="str">
        <f>IFERROR(VLOOKUP(N91,[1]Context!$E$5:$G$37,3),"")</f>
        <v>Y</v>
      </c>
      <c r="K91" s="25" t="str">
        <f>IFERROR(VLOOKUP(O91,[1]Context!$E$5:$G$37,3),"")</f>
        <v/>
      </c>
      <c r="L91" s="20"/>
      <c r="M91" s="39"/>
      <c r="N91" s="19" t="s">
        <v>178</v>
      </c>
      <c r="O91" s="26"/>
      <c r="S91" s="1" t="s">
        <v>439</v>
      </c>
    </row>
    <row r="92" spans="1:20" ht="50.1" hidden="1" customHeight="1" x14ac:dyDescent="0.3">
      <c r="A92" s="28">
        <v>59</v>
      </c>
      <c r="B92" s="33" t="s">
        <v>96</v>
      </c>
      <c r="C92" s="38" t="s">
        <v>190</v>
      </c>
      <c r="D92" s="35" t="s">
        <v>191</v>
      </c>
      <c r="E92" s="36" t="str">
        <f>IF(G92="NVT",[1]DropdownAntwoord!A$3,"")</f>
        <v/>
      </c>
      <c r="F92" s="37"/>
      <c r="G92" s="32" t="str">
        <f t="shared" si="0"/>
        <v/>
      </c>
      <c r="H92" s="20">
        <v>3</v>
      </c>
      <c r="I92" s="25" t="str">
        <f>IFERROR(VLOOKUP(M92,[1]Context!$E$5:$G$37,3),"")</f>
        <v/>
      </c>
      <c r="J92" s="25" t="str">
        <f>IFERROR(VLOOKUP(N92,[1]Context!$E$5:$G$37,3),"")</f>
        <v>Y</v>
      </c>
      <c r="K92" s="25" t="str">
        <f>IFERROR(VLOOKUP(O92,[1]Context!$E$5:$G$37,3),"")</f>
        <v/>
      </c>
      <c r="L92" s="25"/>
      <c r="M92" s="39"/>
      <c r="N92" s="19" t="s">
        <v>178</v>
      </c>
      <c r="O92" s="26"/>
      <c r="S92" s="1" t="s">
        <v>439</v>
      </c>
    </row>
    <row r="93" spans="1:20" ht="30" hidden="1" customHeight="1" x14ac:dyDescent="0.3">
      <c r="A93" s="28"/>
      <c r="B93" s="19"/>
      <c r="C93" s="25"/>
      <c r="D93" s="29" t="s">
        <v>192</v>
      </c>
      <c r="E93" s="30"/>
      <c r="F93" s="31"/>
      <c r="G93" s="32" t="str">
        <f t="shared" si="0"/>
        <v>NVT</v>
      </c>
      <c r="H93" s="20">
        <v>3</v>
      </c>
      <c r="I93" s="25" t="str">
        <f>IFERROR(VLOOKUP(M93,[1]Context!$E$5:$G$37,3),"")</f>
        <v/>
      </c>
      <c r="J93" s="25" t="str">
        <f>IFERROR(VLOOKUP(N93,[1]Context!$E$5:$G$37,3),"")</f>
        <v/>
      </c>
      <c r="K93" s="25" t="str">
        <f>IFERROR(VLOOKUP(O93,[1]Context!$E$5:$G$37,3),"")</f>
        <v/>
      </c>
      <c r="L93" s="20"/>
      <c r="M93" s="19"/>
      <c r="N93" s="19"/>
      <c r="O93" s="19"/>
    </row>
    <row r="94" spans="1:20" ht="76.5" hidden="1" customHeight="1" x14ac:dyDescent="0.3">
      <c r="A94" s="28">
        <v>60</v>
      </c>
      <c r="B94" s="33" t="s">
        <v>30</v>
      </c>
      <c r="C94" s="38" t="s">
        <v>193</v>
      </c>
      <c r="D94" s="35" t="s">
        <v>194</v>
      </c>
      <c r="E94" s="36" t="str">
        <f>IF(G94="NVT",[1]DropdownAntwoord!A$3,"")</f>
        <v/>
      </c>
      <c r="F94" s="37"/>
      <c r="G94" s="32" t="str">
        <f t="shared" si="0"/>
        <v/>
      </c>
      <c r="H94" s="20">
        <v>3</v>
      </c>
      <c r="I94" s="25" t="str">
        <f>IFERROR(VLOOKUP(M94,[1]Context!$E$5:$G$37,3),"")</f>
        <v/>
      </c>
      <c r="J94" s="25" t="str">
        <f>IFERROR(VLOOKUP(N94,[1]Context!$E$5:$G$37,3),"")</f>
        <v>Y</v>
      </c>
      <c r="K94" s="25" t="str">
        <f>IFERROR(VLOOKUP(O94,[1]Context!$E$5:$G$37,3),"")</f>
        <v/>
      </c>
      <c r="L94" s="25"/>
      <c r="M94" s="39"/>
      <c r="N94" s="19" t="s">
        <v>178</v>
      </c>
      <c r="O94" s="26"/>
    </row>
    <row r="95" spans="1:20" ht="57" hidden="1" customHeight="1" x14ac:dyDescent="0.3">
      <c r="A95" s="28">
        <v>61</v>
      </c>
      <c r="B95" s="33" t="s">
        <v>96</v>
      </c>
      <c r="C95" s="38" t="s">
        <v>195</v>
      </c>
      <c r="D95" s="35" t="s">
        <v>196</v>
      </c>
      <c r="E95" s="36" t="str">
        <f>IF(G95="NVT",[1]DropdownAntwoord!A$3,"")</f>
        <v/>
      </c>
      <c r="F95" s="37"/>
      <c r="G95" s="32" t="str">
        <f t="shared" si="0"/>
        <v/>
      </c>
      <c r="H95" s="20">
        <v>3</v>
      </c>
      <c r="I95" s="25" t="str">
        <f>IFERROR(VLOOKUP(M95,[1]Context!$E$5:$G$37,3),"")</f>
        <v>Y</v>
      </c>
      <c r="J95" s="25" t="str">
        <f>IFERROR(VLOOKUP(N95,[1]Context!$E$5:$G$37,3),"")</f>
        <v>Y</v>
      </c>
      <c r="K95" s="25" t="str">
        <f>IFERROR(VLOOKUP(O95,[1]Context!$E$5:$G$37,3),"")</f>
        <v/>
      </c>
      <c r="L95" s="20"/>
      <c r="M95" s="39" t="s">
        <v>177</v>
      </c>
      <c r="N95" s="19" t="s">
        <v>178</v>
      </c>
      <c r="O95" s="26"/>
    </row>
    <row r="96" spans="1:20" ht="50.1" hidden="1" customHeight="1" x14ac:dyDescent="0.3">
      <c r="A96" s="28">
        <v>62</v>
      </c>
      <c r="B96" s="33" t="s">
        <v>96</v>
      </c>
      <c r="C96" s="38" t="s">
        <v>197</v>
      </c>
      <c r="D96" s="35" t="s">
        <v>198</v>
      </c>
      <c r="E96" s="36" t="str">
        <f>IF(G96="NVT",[1]DropdownAntwoord!A$3,"")</f>
        <v/>
      </c>
      <c r="F96" s="37"/>
      <c r="G96" s="32" t="str">
        <f t="shared" si="0"/>
        <v/>
      </c>
      <c r="H96" s="20">
        <v>3</v>
      </c>
      <c r="I96" s="25" t="str">
        <f>IFERROR(VLOOKUP(M96,[1]Context!$E$5:$G$37,3),"")</f>
        <v/>
      </c>
      <c r="J96" s="25" t="str">
        <f>IFERROR(VLOOKUP(N96,[1]Context!$E$5:$G$37,3),"")</f>
        <v>Y</v>
      </c>
      <c r="K96" s="25" t="str">
        <f>IFERROR(VLOOKUP(O96,[1]Context!$E$5:$G$37,3),"")</f>
        <v/>
      </c>
      <c r="L96" s="25"/>
      <c r="M96" s="39"/>
      <c r="N96" s="19" t="s">
        <v>178</v>
      </c>
      <c r="O96" s="26"/>
    </row>
    <row r="97" spans="1:20" ht="50.1" hidden="1" customHeight="1" x14ac:dyDescent="0.3">
      <c r="A97" s="28">
        <v>63</v>
      </c>
      <c r="B97" s="33" t="s">
        <v>96</v>
      </c>
      <c r="C97" s="38" t="s">
        <v>199</v>
      </c>
      <c r="D97" s="35" t="s">
        <v>200</v>
      </c>
      <c r="E97" s="36" t="str">
        <f>IF(G97="NVT",[1]DropdownAntwoord!A$3,"")</f>
        <v/>
      </c>
      <c r="F97" s="37"/>
      <c r="G97" s="32" t="str">
        <f t="shared" si="0"/>
        <v/>
      </c>
      <c r="H97" s="20">
        <v>3</v>
      </c>
      <c r="I97" s="25" t="str">
        <f>IFERROR(VLOOKUP(M97,[1]Context!$E$5:$G$37,3),"")</f>
        <v>Y</v>
      </c>
      <c r="J97" s="25" t="str">
        <f>IFERROR(VLOOKUP(N97,[1]Context!$E$5:$G$37,3),"")</f>
        <v>Y</v>
      </c>
      <c r="K97" s="25" t="str">
        <f>IFERROR(VLOOKUP(O97,[1]Context!$E$5:$G$37,3),"")</f>
        <v>Y</v>
      </c>
      <c r="L97" s="20"/>
      <c r="M97" s="39" t="s">
        <v>177</v>
      </c>
      <c r="N97" s="19" t="s">
        <v>178</v>
      </c>
      <c r="O97" s="26" t="s">
        <v>179</v>
      </c>
    </row>
    <row r="98" spans="1:20" ht="50.1" hidden="1" customHeight="1" x14ac:dyDescent="0.3">
      <c r="A98" s="28">
        <v>64</v>
      </c>
      <c r="B98" s="33" t="s">
        <v>96</v>
      </c>
      <c r="C98" s="38" t="s">
        <v>201</v>
      </c>
      <c r="D98" s="35" t="s">
        <v>202</v>
      </c>
      <c r="E98" s="36" t="str">
        <f>IF(G98="NVT",[1]DropdownAntwoord!A$3,"")</f>
        <v/>
      </c>
      <c r="F98" s="37"/>
      <c r="G98" s="32" t="str">
        <f t="shared" si="0"/>
        <v/>
      </c>
      <c r="H98" s="20">
        <v>3</v>
      </c>
      <c r="I98" s="25" t="str">
        <f>IFERROR(VLOOKUP(M98,[1]Context!$E$5:$G$37,3),"")</f>
        <v/>
      </c>
      <c r="J98" s="25" t="str">
        <f>IFERROR(VLOOKUP(N98,[1]Context!$E$5:$G$37,3),"")</f>
        <v>Y</v>
      </c>
      <c r="K98" s="25" t="str">
        <f>IFERROR(VLOOKUP(O98,[1]Context!$E$5:$G$37,3),"")</f>
        <v/>
      </c>
      <c r="L98" s="25"/>
      <c r="M98" s="39"/>
      <c r="N98" s="19" t="s">
        <v>178</v>
      </c>
      <c r="O98" s="19"/>
    </row>
    <row r="99" spans="1:20" s="27" customFormat="1" ht="69" x14ac:dyDescent="0.3">
      <c r="A99" s="18" t="s">
        <v>203</v>
      </c>
      <c r="B99" s="19"/>
      <c r="C99" s="20"/>
      <c r="D99" s="21" t="s">
        <v>204</v>
      </c>
      <c r="E99" s="22"/>
      <c r="F99" s="23"/>
      <c r="G99" s="32" t="str">
        <f t="shared" si="0"/>
        <v/>
      </c>
      <c r="H99" s="20">
        <v>3</v>
      </c>
      <c r="I99" s="25" t="str">
        <f>IFERROR(VLOOKUP(M99,[1]Context!$E$5:$G$37,3),"")</f>
        <v/>
      </c>
      <c r="J99" s="25" t="str">
        <f>IFERROR(VLOOKUP(N99,[1]Context!$E$5:$G$37,3),"")</f>
        <v/>
      </c>
      <c r="K99" s="25" t="str">
        <f>IFERROR(VLOOKUP(O99,[1]Context!$E$5:$G$37,3),"")</f>
        <v>Y</v>
      </c>
      <c r="L99" s="25"/>
      <c r="M99" s="26"/>
      <c r="N99" s="26"/>
      <c r="O99" s="26" t="s">
        <v>179</v>
      </c>
      <c r="Q99" s="1" t="s">
        <v>440</v>
      </c>
      <c r="R99" s="1" t="s">
        <v>440</v>
      </c>
      <c r="S99" s="1" t="s">
        <v>440</v>
      </c>
      <c r="T99" s="1" t="s">
        <v>440</v>
      </c>
    </row>
    <row r="100" spans="1:20" ht="30" customHeight="1" x14ac:dyDescent="0.3">
      <c r="A100" s="28"/>
      <c r="B100" s="19"/>
      <c r="C100" s="25"/>
      <c r="D100" s="29" t="s">
        <v>205</v>
      </c>
      <c r="E100" s="30"/>
      <c r="F100" s="31"/>
      <c r="G100" s="32" t="str">
        <f t="shared" si="0"/>
        <v/>
      </c>
      <c r="H100" s="20">
        <v>3</v>
      </c>
      <c r="I100" s="25" t="str">
        <f>IFERROR(VLOOKUP(M100,[1]Context!$E$5:$G$37,3),"")</f>
        <v/>
      </c>
      <c r="J100" s="25" t="str">
        <f>IFERROR(VLOOKUP(N100,[1]Context!$E$5:$G$37,3),"")</f>
        <v/>
      </c>
      <c r="K100" s="25" t="str">
        <f>IFERROR(VLOOKUP(O100,[1]Context!$E$5:$G$37,3),"")</f>
        <v>Y</v>
      </c>
      <c r="L100" s="20"/>
      <c r="M100" s="19"/>
      <c r="N100" s="19"/>
      <c r="O100" s="19" t="s">
        <v>179</v>
      </c>
      <c r="Q100" s="1" t="s">
        <v>440</v>
      </c>
      <c r="R100" s="1" t="s">
        <v>440</v>
      </c>
      <c r="S100" s="1" t="s">
        <v>440</v>
      </c>
      <c r="T100" s="1" t="s">
        <v>440</v>
      </c>
    </row>
    <row r="101" spans="1:20" ht="50.1" customHeight="1" x14ac:dyDescent="0.3">
      <c r="A101" s="28">
        <v>65</v>
      </c>
      <c r="B101" s="33" t="s">
        <v>96</v>
      </c>
      <c r="C101" s="38" t="s">
        <v>206</v>
      </c>
      <c r="D101" s="35" t="s">
        <v>207</v>
      </c>
      <c r="E101" s="36" t="str">
        <f>IF(G101="NVT",[1]DropdownAntwoord!A$3,"")</f>
        <v/>
      </c>
      <c r="F101" s="37"/>
      <c r="G101" s="32" t="str">
        <f t="shared" si="0"/>
        <v/>
      </c>
      <c r="H101" s="20">
        <v>3</v>
      </c>
      <c r="I101" s="25" t="str">
        <f>IFERROR(VLOOKUP(M101,[1]Context!$E$5:$G$37,3),"")</f>
        <v>Y</v>
      </c>
      <c r="J101" s="25" t="str">
        <f>IFERROR(VLOOKUP(N101,[1]Context!$E$5:$G$37,3),"")</f>
        <v>Y</v>
      </c>
      <c r="K101" s="25" t="str">
        <f>IFERROR(VLOOKUP(O101,[1]Context!$E$5:$G$37,3),"")</f>
        <v>Y</v>
      </c>
      <c r="L101" s="25"/>
      <c r="M101" s="39" t="s">
        <v>177</v>
      </c>
      <c r="N101" s="19" t="s">
        <v>178</v>
      </c>
      <c r="O101" s="19" t="s">
        <v>179</v>
      </c>
      <c r="R101" s="1" t="s">
        <v>439</v>
      </c>
      <c r="S101" s="1" t="s">
        <v>439</v>
      </c>
      <c r="T101" s="1" t="s">
        <v>439</v>
      </c>
    </row>
    <row r="102" spans="1:20" ht="50.1" customHeight="1" x14ac:dyDescent="0.3">
      <c r="A102" s="28">
        <v>66</v>
      </c>
      <c r="B102" s="33" t="s">
        <v>96</v>
      </c>
      <c r="C102" s="38" t="s">
        <v>208</v>
      </c>
      <c r="D102" s="35" t="s">
        <v>209</v>
      </c>
      <c r="E102" s="36" t="str">
        <f>IF(G102="NVT",[1]DropdownAntwoord!A$3,"")</f>
        <v/>
      </c>
      <c r="F102" s="37"/>
      <c r="G102" s="32" t="str">
        <f t="shared" si="0"/>
        <v/>
      </c>
      <c r="H102" s="20">
        <v>3</v>
      </c>
      <c r="I102" s="25" t="str">
        <f>IFERROR(VLOOKUP(M102,[1]Context!$E$5:$G$37,3),"")</f>
        <v/>
      </c>
      <c r="J102" s="25" t="str">
        <f>IFERROR(VLOOKUP(N102,[1]Context!$E$5:$G$37,3),"")</f>
        <v>Y</v>
      </c>
      <c r="K102" s="25" t="str">
        <f>IFERROR(VLOOKUP(O102,[1]Context!$E$5:$G$37,3),"")</f>
        <v/>
      </c>
      <c r="L102" s="20"/>
      <c r="M102" s="39"/>
      <c r="N102" s="19" t="s">
        <v>178</v>
      </c>
      <c r="O102" s="19"/>
      <c r="R102" s="1" t="s">
        <v>439</v>
      </c>
      <c r="S102" s="1" t="s">
        <v>439</v>
      </c>
      <c r="T102" s="1" t="s">
        <v>439</v>
      </c>
    </row>
    <row r="103" spans="1:20" ht="50.1" hidden="1" customHeight="1" x14ac:dyDescent="0.3">
      <c r="A103" s="28">
        <v>67</v>
      </c>
      <c r="B103" s="33" t="s">
        <v>96</v>
      </c>
      <c r="C103" s="38" t="s">
        <v>210</v>
      </c>
      <c r="D103" s="35" t="s">
        <v>211</v>
      </c>
      <c r="E103" s="36" t="str">
        <f>IF(G103="NVT",[1]DropdownAntwoord!A$3,"")</f>
        <v/>
      </c>
      <c r="F103" s="37"/>
      <c r="G103" s="32" t="str">
        <f t="shared" si="0"/>
        <v/>
      </c>
      <c r="H103" s="20">
        <v>3</v>
      </c>
      <c r="I103" s="25" t="str">
        <f>IFERROR(VLOOKUP(M103,[1]Context!$E$5:$G$37,3),"")</f>
        <v/>
      </c>
      <c r="J103" s="25" t="str">
        <f>IFERROR(VLOOKUP(N103,[1]Context!$E$5:$G$37,3),"")</f>
        <v>Y</v>
      </c>
      <c r="K103" s="25" t="str">
        <f>IFERROR(VLOOKUP(O103,[1]Context!$E$5:$G$37,3),"")</f>
        <v/>
      </c>
      <c r="L103" s="25"/>
      <c r="M103" s="39"/>
      <c r="N103" s="19" t="s">
        <v>178</v>
      </c>
      <c r="O103" s="19"/>
    </row>
    <row r="104" spans="1:20" ht="77.25" hidden="1" customHeight="1" x14ac:dyDescent="0.3">
      <c r="A104" s="28">
        <v>68</v>
      </c>
      <c r="B104" s="33" t="s">
        <v>96</v>
      </c>
      <c r="C104" s="38" t="s">
        <v>212</v>
      </c>
      <c r="D104" s="35" t="s">
        <v>213</v>
      </c>
      <c r="E104" s="36" t="str">
        <f>IF(G104="NVT",[1]DropdownAntwoord!A$3,"")</f>
        <v/>
      </c>
      <c r="F104" s="37"/>
      <c r="G104" s="32" t="str">
        <f t="shared" si="0"/>
        <v/>
      </c>
      <c r="H104" s="20">
        <v>3</v>
      </c>
      <c r="I104" s="25" t="str">
        <f>IFERROR(VLOOKUP(M104,[1]Context!$E$5:$G$37,3),"")</f>
        <v>Y</v>
      </c>
      <c r="J104" s="25" t="str">
        <f>IFERROR(VLOOKUP(N104,[1]Context!$E$5:$G$37,3),"")</f>
        <v>Y</v>
      </c>
      <c r="K104" s="25" t="str">
        <f>IFERROR(VLOOKUP(O104,[1]Context!$E$5:$G$37,3),"")</f>
        <v>Y</v>
      </c>
      <c r="L104" s="20"/>
      <c r="M104" s="39" t="s">
        <v>177</v>
      </c>
      <c r="N104" s="19" t="s">
        <v>178</v>
      </c>
      <c r="O104" s="19" t="s">
        <v>179</v>
      </c>
    </row>
    <row r="105" spans="1:20" ht="30" customHeight="1" x14ac:dyDescent="0.3">
      <c r="A105" s="28"/>
      <c r="B105" s="19"/>
      <c r="C105" s="25"/>
      <c r="D105" s="29" t="s">
        <v>214</v>
      </c>
      <c r="E105" s="30"/>
      <c r="F105" s="31"/>
      <c r="G105" s="32" t="str">
        <f t="shared" si="0"/>
        <v>NVT</v>
      </c>
      <c r="H105" s="20">
        <v>3</v>
      </c>
      <c r="I105" s="25" t="str">
        <f>IFERROR(VLOOKUP(M105,[1]Context!$E$5:$G$37,3),"")</f>
        <v/>
      </c>
      <c r="J105" s="25" t="str">
        <f>IFERROR(VLOOKUP(N105,[1]Context!$E$5:$G$37,3),"")</f>
        <v/>
      </c>
      <c r="K105" s="25" t="str">
        <f>IFERROR(VLOOKUP(O105,[1]Context!$E$5:$G$37,3),"")</f>
        <v/>
      </c>
      <c r="L105" s="25"/>
      <c r="M105" s="19"/>
      <c r="N105" s="19"/>
      <c r="O105" s="19"/>
      <c r="Q105" s="1" t="s">
        <v>440</v>
      </c>
      <c r="R105" s="1" t="s">
        <v>440</v>
      </c>
      <c r="S105" s="1" t="s">
        <v>440</v>
      </c>
      <c r="T105" s="1" t="s">
        <v>440</v>
      </c>
    </row>
    <row r="106" spans="1:20" ht="50.1" hidden="1" customHeight="1" x14ac:dyDescent="0.3">
      <c r="A106" s="28">
        <v>69</v>
      </c>
      <c r="B106" s="33" t="s">
        <v>96</v>
      </c>
      <c r="C106" s="38" t="s">
        <v>215</v>
      </c>
      <c r="D106" s="35" t="s">
        <v>216</v>
      </c>
      <c r="E106" s="36" t="str">
        <f>IF(G106="NVT",[1]DropdownAntwoord!A$3,"")</f>
        <v/>
      </c>
      <c r="F106" s="37"/>
      <c r="G106" s="32" t="str">
        <f t="shared" si="0"/>
        <v/>
      </c>
      <c r="H106" s="20">
        <v>3</v>
      </c>
      <c r="I106" s="25" t="str">
        <f>IFERROR(VLOOKUP(M106,[1]Context!$E$5:$G$37,3),"")</f>
        <v>Y</v>
      </c>
      <c r="J106" s="25" t="str">
        <f>IFERROR(VLOOKUP(N106,[1]Context!$E$5:$G$37,3),"")</f>
        <v>Y</v>
      </c>
      <c r="K106" s="25" t="str">
        <f>IFERROR(VLOOKUP(O106,[1]Context!$E$5:$G$37,3),"")</f>
        <v>Y</v>
      </c>
      <c r="L106" s="20"/>
      <c r="M106" s="39" t="s">
        <v>177</v>
      </c>
      <c r="N106" s="19" t="s">
        <v>178</v>
      </c>
      <c r="O106" s="19" t="s">
        <v>179</v>
      </c>
    </row>
    <row r="107" spans="1:20" ht="50.1" customHeight="1" x14ac:dyDescent="0.3">
      <c r="A107" s="28">
        <v>70</v>
      </c>
      <c r="B107" s="33" t="s">
        <v>96</v>
      </c>
      <c r="C107" s="38" t="s">
        <v>206</v>
      </c>
      <c r="D107" s="35" t="s">
        <v>217</v>
      </c>
      <c r="E107" s="36" t="str">
        <f>IF(G107="NVT",[1]DropdownAntwoord!A$3,"")</f>
        <v/>
      </c>
      <c r="F107" s="37"/>
      <c r="G107" s="32" t="str">
        <f t="shared" si="0"/>
        <v/>
      </c>
      <c r="H107" s="20">
        <v>3</v>
      </c>
      <c r="I107" s="25" t="str">
        <f>IFERROR(VLOOKUP(M107,[1]Context!$E$5:$G$37,3),"")</f>
        <v>Y</v>
      </c>
      <c r="J107" s="25" t="str">
        <f>IFERROR(VLOOKUP(N107,[1]Context!$E$5:$G$37,3),"")</f>
        <v>Y</v>
      </c>
      <c r="K107" s="25" t="str">
        <f>IFERROR(VLOOKUP(O107,[1]Context!$E$5:$G$37,3),"")</f>
        <v>Y</v>
      </c>
      <c r="L107" s="25"/>
      <c r="M107" s="39" t="s">
        <v>177</v>
      </c>
      <c r="N107" s="19" t="s">
        <v>178</v>
      </c>
      <c r="O107" s="19" t="s">
        <v>179</v>
      </c>
      <c r="Q107" s="1" t="s">
        <v>439</v>
      </c>
      <c r="R107" s="1" t="s">
        <v>439</v>
      </c>
      <c r="S107" s="1" t="s">
        <v>439</v>
      </c>
    </row>
    <row r="108" spans="1:20" ht="50.1" customHeight="1" x14ac:dyDescent="0.3">
      <c r="A108" s="28">
        <v>71</v>
      </c>
      <c r="B108" s="33" t="s">
        <v>218</v>
      </c>
      <c r="C108" s="38" t="s">
        <v>215</v>
      </c>
      <c r="D108" s="35" t="s">
        <v>219</v>
      </c>
      <c r="E108" s="36" t="str">
        <f>IF(G108="NVT",[1]DropdownAntwoord!A$3,"")</f>
        <v/>
      </c>
      <c r="F108" s="37"/>
      <c r="G108" s="32" t="str">
        <f t="shared" si="0"/>
        <v/>
      </c>
      <c r="H108" s="20">
        <v>3</v>
      </c>
      <c r="I108" s="25" t="str">
        <f>IFERROR(VLOOKUP(M108,[1]Context!$E$5:$G$37,3),"")</f>
        <v>Y</v>
      </c>
      <c r="J108" s="25" t="str">
        <f>IFERROR(VLOOKUP(N108,[1]Context!$E$5:$G$37,3),"")</f>
        <v>Y</v>
      </c>
      <c r="K108" s="25" t="str">
        <f>IFERROR(VLOOKUP(O108,[1]Context!$E$5:$G$37,3),"")</f>
        <v>Y</v>
      </c>
      <c r="L108" s="20"/>
      <c r="M108" s="39" t="s">
        <v>177</v>
      </c>
      <c r="N108" s="19" t="s">
        <v>178</v>
      </c>
      <c r="O108" s="19" t="s">
        <v>179</v>
      </c>
      <c r="R108" s="1" t="s">
        <v>439</v>
      </c>
      <c r="S108" s="1" t="s">
        <v>439</v>
      </c>
    </row>
    <row r="109" spans="1:20" ht="50.1" hidden="1" customHeight="1" x14ac:dyDescent="0.3">
      <c r="A109" s="28">
        <v>72</v>
      </c>
      <c r="B109" s="33" t="s">
        <v>96</v>
      </c>
      <c r="C109" s="38" t="s">
        <v>220</v>
      </c>
      <c r="D109" s="35" t="s">
        <v>221</v>
      </c>
      <c r="E109" s="36" t="str">
        <f>IF(G109="NVT",[1]DropdownAntwoord!A$3,"")</f>
        <v/>
      </c>
      <c r="F109" s="37"/>
      <c r="G109" s="32" t="str">
        <f t="shared" si="0"/>
        <v/>
      </c>
      <c r="H109" s="20">
        <v>3</v>
      </c>
      <c r="I109" s="25" t="str">
        <f>IFERROR(VLOOKUP(M109,[1]Context!$E$5:$G$37,3),"")</f>
        <v/>
      </c>
      <c r="J109" s="25" t="str">
        <f>IFERROR(VLOOKUP(N109,[1]Context!$E$5:$G$37,3),"")</f>
        <v>Y</v>
      </c>
      <c r="K109" s="25" t="str">
        <f>IFERROR(VLOOKUP(O109,[1]Context!$E$5:$G$37,3),"")</f>
        <v/>
      </c>
      <c r="L109" s="25"/>
      <c r="M109" s="39"/>
      <c r="N109" s="19" t="s">
        <v>178</v>
      </c>
      <c r="O109" s="19"/>
    </row>
    <row r="110" spans="1:20" ht="30" customHeight="1" x14ac:dyDescent="0.3">
      <c r="A110" s="28"/>
      <c r="B110" s="19"/>
      <c r="C110" s="25"/>
      <c r="D110" s="29" t="s">
        <v>222</v>
      </c>
      <c r="E110" s="30"/>
      <c r="F110" s="31"/>
      <c r="G110" s="32" t="str">
        <f t="shared" si="0"/>
        <v>NVT</v>
      </c>
      <c r="H110" s="20">
        <v>3</v>
      </c>
      <c r="I110" s="25" t="str">
        <f>IFERROR(VLOOKUP(M110,[1]Context!$E$5:$G$37,3),"")</f>
        <v/>
      </c>
      <c r="J110" s="25" t="str">
        <f>IFERROR(VLOOKUP(N110,[1]Context!$E$5:$G$37,3),"")</f>
        <v/>
      </c>
      <c r="K110" s="25" t="str">
        <f>IFERROR(VLOOKUP(O110,[1]Context!$E$5:$G$37,3),"")</f>
        <v/>
      </c>
      <c r="L110" s="20"/>
      <c r="M110" s="19"/>
      <c r="N110" s="19"/>
      <c r="O110" s="19"/>
      <c r="Q110" s="1" t="s">
        <v>440</v>
      </c>
      <c r="R110" s="1" t="s">
        <v>440</v>
      </c>
      <c r="S110" s="1" t="s">
        <v>440</v>
      </c>
      <c r="T110" s="1" t="s">
        <v>440</v>
      </c>
    </row>
    <row r="111" spans="1:20" ht="50.1" hidden="1" customHeight="1" x14ac:dyDescent="0.3">
      <c r="A111" s="28">
        <v>73</v>
      </c>
      <c r="B111" s="33" t="s">
        <v>96</v>
      </c>
      <c r="C111" s="38" t="s">
        <v>223</v>
      </c>
      <c r="D111" s="35" t="s">
        <v>224</v>
      </c>
      <c r="E111" s="36" t="str">
        <f>IF(G111="NVT",[1]DropdownAntwoord!A$3,"")</f>
        <v/>
      </c>
      <c r="F111" s="37"/>
      <c r="G111" s="32" t="str">
        <f t="shared" si="0"/>
        <v/>
      </c>
      <c r="H111" s="20">
        <v>3</v>
      </c>
      <c r="I111" s="25" t="str">
        <f>IFERROR(VLOOKUP(M111,[1]Context!$E$5:$G$37,3),"")</f>
        <v>Y</v>
      </c>
      <c r="J111" s="25" t="str">
        <f>IFERROR(VLOOKUP(N111,[1]Context!$E$5:$G$37,3),"")</f>
        <v>Y</v>
      </c>
      <c r="K111" s="25" t="str">
        <f>IFERROR(VLOOKUP(O111,[1]Context!$E$5:$G$37,3),"")</f>
        <v>Y</v>
      </c>
      <c r="L111" s="25"/>
      <c r="M111" s="39" t="s">
        <v>177</v>
      </c>
      <c r="N111" s="19" t="s">
        <v>178</v>
      </c>
      <c r="O111" s="19" t="s">
        <v>179</v>
      </c>
    </row>
    <row r="112" spans="1:20" ht="50.1" hidden="1" customHeight="1" x14ac:dyDescent="0.3">
      <c r="A112" s="28">
        <v>74</v>
      </c>
      <c r="B112" s="33" t="s">
        <v>96</v>
      </c>
      <c r="C112" s="38" t="s">
        <v>225</v>
      </c>
      <c r="D112" s="35" t="s">
        <v>226</v>
      </c>
      <c r="E112" s="36" t="str">
        <f>IF(G112="NVT",[1]DropdownAntwoord!A$3,"")</f>
        <v/>
      </c>
      <c r="F112" s="37"/>
      <c r="G112" s="32" t="str">
        <f t="shared" si="0"/>
        <v/>
      </c>
      <c r="H112" s="20">
        <v>3</v>
      </c>
      <c r="I112" s="25" t="str">
        <f>IFERROR(VLOOKUP(M112,[1]Context!$E$5:$G$37,3),"")</f>
        <v/>
      </c>
      <c r="J112" s="25" t="str">
        <f>IFERROR(VLOOKUP(N112,[1]Context!$E$5:$G$37,3),"")</f>
        <v>Y</v>
      </c>
      <c r="K112" s="25" t="str">
        <f>IFERROR(VLOOKUP(O112,[1]Context!$E$5:$G$37,3),"")</f>
        <v/>
      </c>
      <c r="L112" s="20"/>
      <c r="M112" s="39"/>
      <c r="N112" s="19" t="s">
        <v>178</v>
      </c>
      <c r="O112" s="19"/>
    </row>
    <row r="113" spans="1:20" ht="63.75" customHeight="1" x14ac:dyDescent="0.3">
      <c r="A113" s="28">
        <v>75</v>
      </c>
      <c r="B113" s="33" t="s">
        <v>96</v>
      </c>
      <c r="C113" s="38" t="s">
        <v>227</v>
      </c>
      <c r="D113" s="35" t="s">
        <v>228</v>
      </c>
      <c r="E113" s="36" t="str">
        <f>IF(G113="NVT",[1]DropdownAntwoord!A$3,"")</f>
        <v/>
      </c>
      <c r="F113" s="37"/>
      <c r="G113" s="32" t="str">
        <f t="shared" si="0"/>
        <v/>
      </c>
      <c r="H113" s="20">
        <v>3</v>
      </c>
      <c r="I113" s="25" t="str">
        <f>IFERROR(VLOOKUP(M113,[1]Context!$E$5:$G$37,3),"")</f>
        <v/>
      </c>
      <c r="J113" s="25" t="str">
        <f>IFERROR(VLOOKUP(N113,[1]Context!$E$5:$G$37,3),"")</f>
        <v>Y</v>
      </c>
      <c r="K113" s="25" t="str">
        <f>IFERROR(VLOOKUP(O113,[1]Context!$E$5:$G$37,3),"")</f>
        <v/>
      </c>
      <c r="L113" s="25"/>
      <c r="M113" s="39"/>
      <c r="N113" s="19" t="s">
        <v>178</v>
      </c>
      <c r="O113" s="19"/>
      <c r="R113" s="1" t="s">
        <v>439</v>
      </c>
      <c r="S113" s="1" t="s">
        <v>439</v>
      </c>
    </row>
    <row r="114" spans="1:20" ht="50.1" customHeight="1" x14ac:dyDescent="0.3">
      <c r="A114" s="28">
        <v>76</v>
      </c>
      <c r="B114" s="33" t="s">
        <v>96</v>
      </c>
      <c r="C114" s="38" t="s">
        <v>229</v>
      </c>
      <c r="D114" s="35" t="s">
        <v>230</v>
      </c>
      <c r="E114" s="36" t="str">
        <f>IF(G114="NVT",[1]DropdownAntwoord!A$3,"")</f>
        <v/>
      </c>
      <c r="F114" s="37"/>
      <c r="G114" s="32" t="str">
        <f t="shared" si="0"/>
        <v/>
      </c>
      <c r="H114" s="20">
        <v>3</v>
      </c>
      <c r="I114" s="25" t="str">
        <f>IFERROR(VLOOKUP(M114,[1]Context!$E$5:$G$37,3),"")</f>
        <v>Y</v>
      </c>
      <c r="J114" s="25" t="str">
        <f>IFERROR(VLOOKUP(N114,[1]Context!$E$5:$G$37,3),"")</f>
        <v>Y</v>
      </c>
      <c r="K114" s="25" t="str">
        <f>IFERROR(VLOOKUP(O114,[1]Context!$E$5:$G$37,3),"")</f>
        <v/>
      </c>
      <c r="L114" s="20"/>
      <c r="M114" s="39" t="s">
        <v>177</v>
      </c>
      <c r="N114" s="19" t="s">
        <v>178</v>
      </c>
      <c r="O114" s="19"/>
      <c r="R114" s="1" t="s">
        <v>439</v>
      </c>
      <c r="S114" s="1" t="s">
        <v>439</v>
      </c>
    </row>
    <row r="115" spans="1:20" ht="50.1" hidden="1" customHeight="1" x14ac:dyDescent="0.3">
      <c r="A115" s="28">
        <v>77</v>
      </c>
      <c r="B115" s="33" t="s">
        <v>96</v>
      </c>
      <c r="C115" s="38" t="s">
        <v>231</v>
      </c>
      <c r="D115" s="35" t="s">
        <v>232</v>
      </c>
      <c r="E115" s="36" t="str">
        <f>IF(G115="NVT",[1]DropdownAntwoord!A$3,"")</f>
        <v/>
      </c>
      <c r="F115" s="37"/>
      <c r="G115" s="32" t="str">
        <f t="shared" si="0"/>
        <v/>
      </c>
      <c r="H115" s="20">
        <v>3</v>
      </c>
      <c r="I115" s="25" t="str">
        <f>IFERROR(VLOOKUP(M115,[1]Context!$E$5:$G$37,3),"")</f>
        <v>Y</v>
      </c>
      <c r="J115" s="25" t="str">
        <f>IFERROR(VLOOKUP(N115,[1]Context!$E$5:$G$37,3),"")</f>
        <v>Y</v>
      </c>
      <c r="K115" s="25" t="str">
        <f>IFERROR(VLOOKUP(O115,[1]Context!$E$5:$G$37,3),"")</f>
        <v/>
      </c>
      <c r="L115" s="25"/>
      <c r="M115" s="39" t="s">
        <v>177</v>
      </c>
      <c r="N115" s="19" t="s">
        <v>178</v>
      </c>
      <c r="O115" s="19"/>
    </row>
    <row r="116" spans="1:20" ht="50.1" customHeight="1" x14ac:dyDescent="0.3">
      <c r="A116" s="28">
        <v>78</v>
      </c>
      <c r="B116" s="33" t="s">
        <v>96</v>
      </c>
      <c r="C116" s="38" t="s">
        <v>233</v>
      </c>
      <c r="D116" s="35" t="s">
        <v>234</v>
      </c>
      <c r="E116" s="36" t="str">
        <f>IF(G116="NVT",[1]DropdownAntwoord!A$3,"")</f>
        <v/>
      </c>
      <c r="F116" s="37"/>
      <c r="G116" s="32" t="str">
        <f t="shared" si="0"/>
        <v/>
      </c>
      <c r="H116" s="20">
        <v>3</v>
      </c>
      <c r="I116" s="25" t="str">
        <f>IFERROR(VLOOKUP(M116,[1]Context!$E$5:$G$37,3),"")</f>
        <v>Y</v>
      </c>
      <c r="J116" s="25" t="str">
        <f>IFERROR(VLOOKUP(N116,[1]Context!$E$5:$G$37,3),"")</f>
        <v>Y</v>
      </c>
      <c r="K116" s="25" t="str">
        <f>IFERROR(VLOOKUP(O116,[1]Context!$E$5:$G$37,3),"")</f>
        <v/>
      </c>
      <c r="L116" s="20"/>
      <c r="M116" s="39" t="s">
        <v>177</v>
      </c>
      <c r="N116" s="19" t="s">
        <v>178</v>
      </c>
      <c r="O116" s="19"/>
      <c r="Q116" s="1" t="s">
        <v>439</v>
      </c>
      <c r="R116" s="1" t="s">
        <v>439</v>
      </c>
      <c r="S116" s="1" t="s">
        <v>439</v>
      </c>
    </row>
    <row r="117" spans="1:20" ht="30" hidden="1" customHeight="1" x14ac:dyDescent="0.3">
      <c r="A117" s="28"/>
      <c r="B117" s="19"/>
      <c r="C117" s="25"/>
      <c r="D117" s="29" t="s">
        <v>235</v>
      </c>
      <c r="E117" s="30"/>
      <c r="F117" s="31"/>
      <c r="G117" s="32" t="str">
        <f t="shared" si="0"/>
        <v>NVT</v>
      </c>
      <c r="H117" s="20">
        <v>3</v>
      </c>
      <c r="I117" s="25" t="str">
        <f>IFERROR(VLOOKUP(M117,[1]Context!$E$5:$G$37,3),"")</f>
        <v/>
      </c>
      <c r="J117" s="25" t="str">
        <f>IFERROR(VLOOKUP(N117,[1]Context!$E$5:$G$37,3),"")</f>
        <v/>
      </c>
      <c r="K117" s="25" t="str">
        <f>IFERROR(VLOOKUP(O117,[1]Context!$E$5:$G$37,3),"")</f>
        <v/>
      </c>
      <c r="L117" s="25"/>
      <c r="M117" s="19"/>
      <c r="N117" s="19"/>
      <c r="O117" s="19"/>
    </row>
    <row r="118" spans="1:20" ht="50.1" hidden="1" customHeight="1" x14ac:dyDescent="0.3">
      <c r="A118" s="28">
        <v>79</v>
      </c>
      <c r="B118" s="33" t="s">
        <v>96</v>
      </c>
      <c r="C118" s="38" t="s">
        <v>236</v>
      </c>
      <c r="D118" s="35" t="s">
        <v>237</v>
      </c>
      <c r="E118" s="36" t="str">
        <f>IF(G118="NVT",[1]DropdownAntwoord!A$3,"")</f>
        <v/>
      </c>
      <c r="F118" s="37"/>
      <c r="G118" s="32" t="str">
        <f t="shared" si="0"/>
        <v/>
      </c>
      <c r="H118" s="20">
        <v>3</v>
      </c>
      <c r="I118" s="25" t="str">
        <f>IFERROR(VLOOKUP(M118,[1]Context!$E$5:$G$37,3),"")</f>
        <v>Y</v>
      </c>
      <c r="J118" s="25" t="str">
        <f>IFERROR(VLOOKUP(N118,[1]Context!$E$5:$G$37,3),"")</f>
        <v>Y</v>
      </c>
      <c r="K118" s="25" t="str">
        <f>IFERROR(VLOOKUP(O118,[1]Context!$E$5:$G$37,3),"")</f>
        <v/>
      </c>
      <c r="L118" s="20"/>
      <c r="M118" s="39" t="s">
        <v>177</v>
      </c>
      <c r="N118" s="19" t="s">
        <v>178</v>
      </c>
      <c r="O118" s="19"/>
    </row>
    <row r="119" spans="1:20" ht="30" customHeight="1" x14ac:dyDescent="0.3">
      <c r="A119" s="28"/>
      <c r="B119" s="19"/>
      <c r="C119" s="25"/>
      <c r="D119" s="29" t="s">
        <v>238</v>
      </c>
      <c r="E119" s="30"/>
      <c r="F119" s="31"/>
      <c r="G119" s="32" t="str">
        <f t="shared" si="0"/>
        <v>NVT</v>
      </c>
      <c r="H119" s="20">
        <v>3</v>
      </c>
      <c r="I119" s="25" t="str">
        <f>IFERROR(VLOOKUP(M119,[1]Context!$E$5:$G$37,3),"")</f>
        <v/>
      </c>
      <c r="J119" s="25" t="str">
        <f>IFERROR(VLOOKUP(N119,[1]Context!$E$5:$G$37,3),"")</f>
        <v/>
      </c>
      <c r="K119" s="25" t="str">
        <f>IFERROR(VLOOKUP(O119,[1]Context!$E$5:$G$37,3),"")</f>
        <v/>
      </c>
      <c r="L119" s="25"/>
      <c r="M119" s="19"/>
      <c r="N119" s="19"/>
      <c r="O119" s="19"/>
      <c r="Q119" s="1" t="s">
        <v>440</v>
      </c>
      <c r="R119" s="1" t="s">
        <v>440</v>
      </c>
      <c r="S119" s="1" t="s">
        <v>440</v>
      </c>
      <c r="T119" s="1" t="s">
        <v>440</v>
      </c>
    </row>
    <row r="120" spans="1:20" ht="73.5" customHeight="1" x14ac:dyDescent="0.3">
      <c r="A120" s="28">
        <v>80</v>
      </c>
      <c r="B120" s="33" t="s">
        <v>96</v>
      </c>
      <c r="C120" s="38" t="s">
        <v>239</v>
      </c>
      <c r="D120" s="35" t="s">
        <v>240</v>
      </c>
      <c r="E120" s="36" t="str">
        <f>IF(G120="NVT",[1]DropdownAntwoord!A$3,"")</f>
        <v/>
      </c>
      <c r="F120" s="37"/>
      <c r="G120" s="32" t="str">
        <f t="shared" si="0"/>
        <v/>
      </c>
      <c r="H120" s="20">
        <v>3</v>
      </c>
      <c r="I120" s="25" t="str">
        <f>IFERROR(VLOOKUP(M120,[1]Context!$E$5:$G$37,3),"")</f>
        <v>Y</v>
      </c>
      <c r="J120" s="25" t="str">
        <f>IFERROR(VLOOKUP(N120,[1]Context!$E$5:$G$37,3),"")</f>
        <v>Y</v>
      </c>
      <c r="K120" s="25" t="str">
        <f>IFERROR(VLOOKUP(O120,[1]Context!$E$5:$G$37,3),"")</f>
        <v/>
      </c>
      <c r="L120" s="20"/>
      <c r="M120" s="39" t="s">
        <v>177</v>
      </c>
      <c r="N120" s="19" t="s">
        <v>178</v>
      </c>
      <c r="O120" s="19"/>
      <c r="Q120" s="1" t="s">
        <v>439</v>
      </c>
      <c r="R120" s="1" t="s">
        <v>439</v>
      </c>
      <c r="S120" s="1" t="s">
        <v>439</v>
      </c>
    </row>
    <row r="121" spans="1:20" ht="50.1" hidden="1" customHeight="1" x14ac:dyDescent="0.3">
      <c r="A121" s="28">
        <v>81</v>
      </c>
      <c r="B121" s="33" t="s">
        <v>96</v>
      </c>
      <c r="C121" s="38" t="s">
        <v>241</v>
      </c>
      <c r="D121" s="35" t="s">
        <v>242</v>
      </c>
      <c r="E121" s="36" t="str">
        <f>IF(G121="NVT",[1]DropdownAntwoord!A$3,"")</f>
        <v/>
      </c>
      <c r="F121" s="37"/>
      <c r="G121" s="32" t="str">
        <f t="shared" si="0"/>
        <v/>
      </c>
      <c r="H121" s="20">
        <v>3</v>
      </c>
      <c r="I121" s="25" t="str">
        <f>IFERROR(VLOOKUP(M121,[1]Context!$E$5:$G$37,3),"")</f>
        <v>Y</v>
      </c>
      <c r="J121" s="25" t="str">
        <f>IFERROR(VLOOKUP(N121,[1]Context!$E$5:$G$37,3),"")</f>
        <v>Y</v>
      </c>
      <c r="K121" s="25" t="str">
        <f>IFERROR(VLOOKUP(O121,[1]Context!$E$5:$G$37,3),"")</f>
        <v/>
      </c>
      <c r="L121" s="25"/>
      <c r="M121" s="39" t="s">
        <v>177</v>
      </c>
      <c r="N121" s="19" t="s">
        <v>178</v>
      </c>
      <c r="O121" s="19"/>
    </row>
    <row r="122" spans="1:20" ht="50.1" customHeight="1" x14ac:dyDescent="0.3">
      <c r="A122" s="28">
        <v>82</v>
      </c>
      <c r="B122" s="33" t="s">
        <v>96</v>
      </c>
      <c r="C122" s="38" t="s">
        <v>233</v>
      </c>
      <c r="D122" s="35" t="s">
        <v>243</v>
      </c>
      <c r="E122" s="36" t="str">
        <f>IF(G122="NVT",[1]DropdownAntwoord!A$3,"")</f>
        <v/>
      </c>
      <c r="F122" s="37"/>
      <c r="G122" s="32" t="str">
        <f t="shared" si="0"/>
        <v/>
      </c>
      <c r="H122" s="20">
        <v>3</v>
      </c>
      <c r="I122" s="25" t="str">
        <f>IFERROR(VLOOKUP(M122,[1]Context!$E$5:$G$37,3),"")</f>
        <v>Y</v>
      </c>
      <c r="J122" s="25" t="str">
        <f>IFERROR(VLOOKUP(N122,[1]Context!$E$5:$G$37,3),"")</f>
        <v>Y</v>
      </c>
      <c r="K122" s="25" t="str">
        <f>IFERROR(VLOOKUP(O122,[1]Context!$E$5:$G$37,3),"")</f>
        <v/>
      </c>
      <c r="L122" s="20"/>
      <c r="M122" s="39" t="s">
        <v>177</v>
      </c>
      <c r="N122" s="19" t="s">
        <v>178</v>
      </c>
      <c r="O122" s="19"/>
      <c r="Q122" s="1" t="s">
        <v>439</v>
      </c>
      <c r="R122" s="1" t="s">
        <v>439</v>
      </c>
      <c r="S122" s="1" t="s">
        <v>439</v>
      </c>
    </row>
    <row r="123" spans="1:20" ht="50.1" customHeight="1" x14ac:dyDescent="0.3">
      <c r="A123" s="28">
        <v>83</v>
      </c>
      <c r="B123" s="33" t="s">
        <v>96</v>
      </c>
      <c r="C123" s="38" t="s">
        <v>244</v>
      </c>
      <c r="D123" s="35" t="s">
        <v>245</v>
      </c>
      <c r="E123" s="36" t="str">
        <f>IF(G123="NVT",[1]DropdownAntwoord!A$3,"")</f>
        <v/>
      </c>
      <c r="F123" s="37"/>
      <c r="G123" s="32" t="str">
        <f t="shared" si="0"/>
        <v/>
      </c>
      <c r="H123" s="20">
        <v>3</v>
      </c>
      <c r="I123" s="25" t="str">
        <f>IFERROR(VLOOKUP(M123,[1]Context!$E$5:$G$37,3),"")</f>
        <v>Y</v>
      </c>
      <c r="J123" s="25" t="str">
        <f>IFERROR(VLOOKUP(N123,[1]Context!$E$5:$G$37,3),"")</f>
        <v>Y</v>
      </c>
      <c r="K123" s="25" t="str">
        <f>IFERROR(VLOOKUP(O123,[1]Context!$E$5:$G$37,3),"")</f>
        <v/>
      </c>
      <c r="L123" s="25"/>
      <c r="M123" s="39" t="s">
        <v>177</v>
      </c>
      <c r="N123" s="19" t="s">
        <v>178</v>
      </c>
      <c r="O123" s="19"/>
      <c r="Q123" s="1" t="s">
        <v>439</v>
      </c>
      <c r="R123" s="1" t="s">
        <v>439</v>
      </c>
      <c r="S123" s="1" t="s">
        <v>439</v>
      </c>
    </row>
    <row r="124" spans="1:20" ht="50.1" customHeight="1" x14ac:dyDescent="0.3">
      <c r="A124" s="28">
        <v>84</v>
      </c>
      <c r="B124" s="33" t="s">
        <v>246</v>
      </c>
      <c r="C124" s="35" t="s">
        <v>247</v>
      </c>
      <c r="D124" s="35" t="s">
        <v>248</v>
      </c>
      <c r="E124" s="36" t="str">
        <f>IF(G124="NVT",[1]DropdownAntwoord!A$3,"")</f>
        <v/>
      </c>
      <c r="F124" s="37"/>
      <c r="G124" s="32" t="str">
        <f t="shared" si="0"/>
        <v/>
      </c>
      <c r="H124" s="20">
        <v>3</v>
      </c>
      <c r="I124" s="25" t="str">
        <f>IFERROR(VLOOKUP(M124,[1]Context!$E$5:$G$37,3),"")</f>
        <v>Y</v>
      </c>
      <c r="J124" s="25" t="str">
        <f>IFERROR(VLOOKUP(N124,[1]Context!$E$5:$G$37,3),"")</f>
        <v>Y</v>
      </c>
      <c r="K124" s="25" t="str">
        <f>IFERROR(VLOOKUP(O124,[1]Context!$E$5:$G$37,3),"")</f>
        <v>Y</v>
      </c>
      <c r="L124" s="25"/>
      <c r="M124" s="39" t="s">
        <v>177</v>
      </c>
      <c r="N124" s="19" t="s">
        <v>178</v>
      </c>
      <c r="O124" s="19" t="s">
        <v>177</v>
      </c>
      <c r="R124" s="1" t="s">
        <v>439</v>
      </c>
      <c r="S124" s="1" t="s">
        <v>439</v>
      </c>
      <c r="T124" s="1" t="s">
        <v>439</v>
      </c>
    </row>
    <row r="125" spans="1:20" s="27" customFormat="1" ht="30" customHeight="1" x14ac:dyDescent="0.3">
      <c r="A125" s="18" t="s">
        <v>249</v>
      </c>
      <c r="B125" s="19"/>
      <c r="C125" s="20"/>
      <c r="D125" s="21" t="s">
        <v>250</v>
      </c>
      <c r="E125" s="22"/>
      <c r="F125" s="23"/>
      <c r="G125" s="32" t="str">
        <f t="shared" si="0"/>
        <v>NVT</v>
      </c>
      <c r="H125" s="20">
        <v>3</v>
      </c>
      <c r="I125" s="25" t="str">
        <f>IFERROR(VLOOKUP(M125,[1]Context!$E$5:$G$37,3),"")</f>
        <v/>
      </c>
      <c r="J125" s="25" t="str">
        <f>IFERROR(VLOOKUP(N125,[1]Context!$E$5:$G$37,3),"")</f>
        <v/>
      </c>
      <c r="K125" s="25" t="str">
        <f>IFERROR(VLOOKUP(O125,[1]Context!$E$5:$G$37,3),"")</f>
        <v/>
      </c>
      <c r="L125" s="20"/>
      <c r="M125" s="26"/>
      <c r="N125" s="26"/>
      <c r="O125" s="26"/>
      <c r="Q125" s="1" t="s">
        <v>440</v>
      </c>
      <c r="R125" s="1" t="s">
        <v>440</v>
      </c>
      <c r="S125" s="1" t="s">
        <v>440</v>
      </c>
      <c r="T125" s="1" t="s">
        <v>440</v>
      </c>
    </row>
    <row r="126" spans="1:20" ht="30" customHeight="1" x14ac:dyDescent="0.3">
      <c r="A126" s="28"/>
      <c r="B126" s="19"/>
      <c r="C126" s="25"/>
      <c r="D126" s="29" t="s">
        <v>251</v>
      </c>
      <c r="E126" s="30"/>
      <c r="F126" s="31"/>
      <c r="G126" s="32" t="str">
        <f t="shared" si="0"/>
        <v>NVT</v>
      </c>
      <c r="H126" s="20">
        <v>3</v>
      </c>
      <c r="I126" s="25" t="str">
        <f>IFERROR(VLOOKUP(M126,[1]Context!$E$5:$G$37,3),"")</f>
        <v/>
      </c>
      <c r="J126" s="25" t="str">
        <f>IFERROR(VLOOKUP(N126,[1]Context!$E$5:$G$37,3),"")</f>
        <v/>
      </c>
      <c r="K126" s="25" t="str">
        <f>IFERROR(VLOOKUP(O126,[1]Context!$E$5:$G$37,3),"")</f>
        <v/>
      </c>
      <c r="L126" s="25"/>
      <c r="M126" s="19"/>
      <c r="N126" s="19"/>
      <c r="O126" s="19"/>
      <c r="Q126" s="1" t="s">
        <v>440</v>
      </c>
      <c r="R126" s="1" t="s">
        <v>440</v>
      </c>
      <c r="S126" s="1" t="s">
        <v>440</v>
      </c>
      <c r="T126" s="1" t="s">
        <v>440</v>
      </c>
    </row>
    <row r="127" spans="1:20" ht="50.1" customHeight="1" x14ac:dyDescent="0.3">
      <c r="A127" s="28">
        <v>85</v>
      </c>
      <c r="B127" s="33" t="s">
        <v>96</v>
      </c>
      <c r="C127" s="38" t="s">
        <v>252</v>
      </c>
      <c r="D127" s="35" t="s">
        <v>253</v>
      </c>
      <c r="E127" s="36" t="str">
        <f>IF(G127="NVT",[1]DropdownAntwoord!A$3,"")</f>
        <v/>
      </c>
      <c r="F127" s="37"/>
      <c r="G127" s="32" t="str">
        <f t="shared" si="0"/>
        <v/>
      </c>
      <c r="H127" s="20">
        <v>3</v>
      </c>
      <c r="I127" s="25" t="str">
        <f>IFERROR(VLOOKUP(M127,[1]Context!$E$5:$G$37,3),"")</f>
        <v>Y</v>
      </c>
      <c r="J127" s="25" t="str">
        <f>IFERROR(VLOOKUP(N127,[1]Context!$E$5:$G$37,3),"")</f>
        <v>Y</v>
      </c>
      <c r="K127" s="25" t="str">
        <f>IFERROR(VLOOKUP(O127,[1]Context!$E$5:$G$37,3),"")</f>
        <v/>
      </c>
      <c r="L127" s="20"/>
      <c r="M127" s="39" t="s">
        <v>177</v>
      </c>
      <c r="N127" s="19" t="s">
        <v>178</v>
      </c>
      <c r="O127" s="19"/>
      <c r="Q127" s="1" t="s">
        <v>439</v>
      </c>
      <c r="R127" s="1" t="s">
        <v>439</v>
      </c>
      <c r="S127" s="1" t="s">
        <v>439</v>
      </c>
    </row>
    <row r="128" spans="1:20" ht="50.1" customHeight="1" x14ac:dyDescent="0.3">
      <c r="A128" s="28">
        <v>86</v>
      </c>
      <c r="B128" s="33" t="s">
        <v>96</v>
      </c>
      <c r="C128" s="38" t="s">
        <v>252</v>
      </c>
      <c r="D128" s="35" t="s">
        <v>254</v>
      </c>
      <c r="E128" s="36" t="str">
        <f>IF(G128="NVT",[1]DropdownAntwoord!A$3,"")</f>
        <v/>
      </c>
      <c r="F128" s="37"/>
      <c r="G128" s="32" t="str">
        <f t="shared" si="0"/>
        <v/>
      </c>
      <c r="H128" s="20">
        <v>3</v>
      </c>
      <c r="I128" s="25" t="str">
        <f>IFERROR(VLOOKUP(M128,[1]Context!$E$5:$G$37,3),"")</f>
        <v>Y</v>
      </c>
      <c r="J128" s="25" t="str">
        <f>IFERROR(VLOOKUP(N128,[1]Context!$E$5:$G$37,3),"")</f>
        <v>Y</v>
      </c>
      <c r="K128" s="25" t="str">
        <f>IFERROR(VLOOKUP(O128,[1]Context!$E$5:$G$37,3),"")</f>
        <v/>
      </c>
      <c r="L128" s="25"/>
      <c r="M128" s="39" t="s">
        <v>177</v>
      </c>
      <c r="N128" s="19" t="s">
        <v>178</v>
      </c>
      <c r="O128" s="19"/>
      <c r="R128" s="1" t="s">
        <v>439</v>
      </c>
      <c r="S128" s="1" t="s">
        <v>439</v>
      </c>
    </row>
    <row r="129" spans="1:20" ht="50.1" hidden="1" customHeight="1" x14ac:dyDescent="0.3">
      <c r="A129" s="28">
        <v>87</v>
      </c>
      <c r="B129" s="33" t="s">
        <v>96</v>
      </c>
      <c r="C129" s="38" t="s">
        <v>255</v>
      </c>
      <c r="D129" s="35" t="s">
        <v>256</v>
      </c>
      <c r="E129" s="36" t="str">
        <f>IF(G129="NVT",[1]DropdownAntwoord!A$3,"")</f>
        <v/>
      </c>
      <c r="F129" s="37"/>
      <c r="G129" s="32" t="str">
        <f t="shared" si="0"/>
        <v/>
      </c>
      <c r="H129" s="20">
        <v>3</v>
      </c>
      <c r="I129" s="25" t="str">
        <f>IFERROR(VLOOKUP(M129,[1]Context!$E$5:$G$37,3),"")</f>
        <v>Y</v>
      </c>
      <c r="J129" s="25" t="str">
        <f>IFERROR(VLOOKUP(N129,[1]Context!$E$5:$G$37,3),"")</f>
        <v>Y</v>
      </c>
      <c r="K129" s="25" t="str">
        <f>IFERROR(VLOOKUP(O129,[1]Context!$E$5:$G$37,3),"")</f>
        <v/>
      </c>
      <c r="L129" s="20"/>
      <c r="M129" s="39" t="s">
        <v>177</v>
      </c>
      <c r="N129" s="19" t="s">
        <v>178</v>
      </c>
      <c r="O129" s="19"/>
    </row>
    <row r="130" spans="1:20" ht="30" customHeight="1" x14ac:dyDescent="0.3">
      <c r="A130" s="28"/>
      <c r="B130" s="19"/>
      <c r="C130" s="25"/>
      <c r="D130" s="29" t="s">
        <v>257</v>
      </c>
      <c r="E130" s="30"/>
      <c r="F130" s="31"/>
      <c r="G130" s="32" t="str">
        <f t="shared" si="0"/>
        <v>NVT</v>
      </c>
      <c r="H130" s="20">
        <v>3</v>
      </c>
      <c r="I130" s="25" t="str">
        <f>IFERROR(VLOOKUP(M130,[1]Context!$E$5:$G$37,3),"")</f>
        <v/>
      </c>
      <c r="J130" s="25" t="str">
        <f>IFERROR(VLOOKUP(N130,[1]Context!$E$5:$G$37,3),"")</f>
        <v/>
      </c>
      <c r="K130" s="25" t="str">
        <f>IFERROR(VLOOKUP(O130,[1]Context!$E$5:$G$37,3),"")</f>
        <v/>
      </c>
      <c r="L130" s="25"/>
      <c r="M130" s="19"/>
      <c r="N130" s="19"/>
      <c r="O130" s="19"/>
      <c r="Q130" s="1" t="s">
        <v>440</v>
      </c>
      <c r="R130" s="1" t="s">
        <v>440</v>
      </c>
      <c r="S130" s="1" t="s">
        <v>440</v>
      </c>
      <c r="T130" s="1" t="s">
        <v>440</v>
      </c>
    </row>
    <row r="131" spans="1:20" ht="50.1" customHeight="1" x14ac:dyDescent="0.3">
      <c r="A131" s="28">
        <v>88</v>
      </c>
      <c r="B131" s="33" t="s">
        <v>258</v>
      </c>
      <c r="C131" s="38" t="s">
        <v>215</v>
      </c>
      <c r="D131" s="35" t="s">
        <v>259</v>
      </c>
      <c r="E131" s="36" t="str">
        <f>IF(G131="NVT",[1]DropdownAntwoord!A$3,"")</f>
        <v/>
      </c>
      <c r="F131" s="37"/>
      <c r="G131" s="32" t="str">
        <f t="shared" si="0"/>
        <v/>
      </c>
      <c r="H131" s="20">
        <v>3</v>
      </c>
      <c r="I131" s="25" t="str">
        <f>IFERROR(VLOOKUP(M131,[1]Context!$E$5:$G$37,3),"")</f>
        <v>Y</v>
      </c>
      <c r="J131" s="25" t="str">
        <f>IFERROR(VLOOKUP(N131,[1]Context!$E$5:$G$37,3),"")</f>
        <v>Y</v>
      </c>
      <c r="K131" s="25" t="str">
        <f>IFERROR(VLOOKUP(O131,[1]Context!$E$5:$G$37,3),"")</f>
        <v/>
      </c>
      <c r="L131" s="20"/>
      <c r="M131" s="39" t="s">
        <v>177</v>
      </c>
      <c r="N131" s="19" t="s">
        <v>178</v>
      </c>
      <c r="O131" s="19"/>
      <c r="Q131" s="1" t="s">
        <v>439</v>
      </c>
      <c r="R131" s="1" t="s">
        <v>439</v>
      </c>
      <c r="S131" s="1" t="s">
        <v>439</v>
      </c>
    </row>
    <row r="132" spans="1:20" ht="50.1" customHeight="1" x14ac:dyDescent="0.3">
      <c r="A132" s="28">
        <v>89</v>
      </c>
      <c r="B132" s="33" t="s">
        <v>258</v>
      </c>
      <c r="C132" s="38" t="s">
        <v>247</v>
      </c>
      <c r="D132" s="35" t="s">
        <v>260</v>
      </c>
      <c r="E132" s="36" t="str">
        <f>IF(G132="NVT",[1]DropdownAntwoord!A$3,"")</f>
        <v/>
      </c>
      <c r="F132" s="37"/>
      <c r="G132" s="32" t="str">
        <f t="shared" si="0"/>
        <v/>
      </c>
      <c r="H132" s="20">
        <v>3</v>
      </c>
      <c r="I132" s="25" t="str">
        <f>IFERROR(VLOOKUP(M132,[1]Context!$E$5:$G$37,3),"")</f>
        <v>Y</v>
      </c>
      <c r="J132" s="25" t="str">
        <f>IFERROR(VLOOKUP(N132,[1]Context!$E$5:$G$37,3),"")</f>
        <v>Y</v>
      </c>
      <c r="K132" s="25" t="str">
        <f>IFERROR(VLOOKUP(O132,[1]Context!$E$5:$G$37,3),"")</f>
        <v>Y</v>
      </c>
      <c r="L132" s="25"/>
      <c r="M132" s="39" t="s">
        <v>177</v>
      </c>
      <c r="N132" s="19" t="s">
        <v>178</v>
      </c>
      <c r="O132" s="19" t="s">
        <v>179</v>
      </c>
      <c r="R132" s="1" t="s">
        <v>439</v>
      </c>
      <c r="S132" s="1" t="s">
        <v>439</v>
      </c>
    </row>
    <row r="133" spans="1:20" ht="29.25" customHeight="1" x14ac:dyDescent="0.3">
      <c r="A133" s="28">
        <v>90</v>
      </c>
      <c r="B133" s="33" t="s">
        <v>258</v>
      </c>
      <c r="C133" s="38" t="s">
        <v>261</v>
      </c>
      <c r="D133" s="35" t="s">
        <v>262</v>
      </c>
      <c r="E133" s="36" t="str">
        <f>IF(G133="NVT",[1]DropdownAntwoord!A$3,"")</f>
        <v/>
      </c>
      <c r="F133" s="37"/>
      <c r="G133" s="32" t="str">
        <f t="shared" si="0"/>
        <v/>
      </c>
      <c r="H133" s="20">
        <v>3</v>
      </c>
      <c r="I133" s="25" t="str">
        <f>IFERROR(VLOOKUP(M133,[1]Context!$E$5:$G$37,3),"")</f>
        <v>Y</v>
      </c>
      <c r="J133" s="25" t="str">
        <f>IFERROR(VLOOKUP(N133,[1]Context!$E$5:$G$37,3),"")</f>
        <v>Y</v>
      </c>
      <c r="K133" s="25" t="str">
        <f>IFERROR(VLOOKUP(O133,[1]Context!$E$5:$G$37,3),"")</f>
        <v/>
      </c>
      <c r="L133" s="20"/>
      <c r="M133" s="39" t="s">
        <v>177</v>
      </c>
      <c r="N133" s="19" t="s">
        <v>178</v>
      </c>
      <c r="O133" s="19"/>
      <c r="R133" s="1" t="s">
        <v>439</v>
      </c>
      <c r="S133" s="1" t="s">
        <v>439</v>
      </c>
    </row>
    <row r="134" spans="1:20" ht="50.1" customHeight="1" x14ac:dyDescent="0.3">
      <c r="A134" s="28">
        <v>91</v>
      </c>
      <c r="B134" s="33" t="s">
        <v>258</v>
      </c>
      <c r="C134" s="38" t="s">
        <v>215</v>
      </c>
      <c r="D134" s="35" t="s">
        <v>263</v>
      </c>
      <c r="E134" s="36" t="str">
        <f>IF(G134="NVT",[1]DropdownAntwoord!A$3,"")</f>
        <v/>
      </c>
      <c r="F134" s="37"/>
      <c r="G134" s="32" t="str">
        <f t="shared" si="0"/>
        <v/>
      </c>
      <c r="H134" s="20">
        <v>3</v>
      </c>
      <c r="I134" s="25" t="str">
        <f>IFERROR(VLOOKUP(M134,[1]Context!$E$5:$G$37,3),"")</f>
        <v>Y</v>
      </c>
      <c r="J134" s="25" t="str">
        <f>IFERROR(VLOOKUP(N134,[1]Context!$E$5:$G$37,3),"")</f>
        <v>Y</v>
      </c>
      <c r="K134" s="25" t="str">
        <f>IFERROR(VLOOKUP(O134,[1]Context!$E$5:$G$37,3),"")</f>
        <v>Y</v>
      </c>
      <c r="L134" s="20"/>
      <c r="M134" s="39" t="s">
        <v>177</v>
      </c>
      <c r="N134" s="19" t="s">
        <v>178</v>
      </c>
      <c r="O134" s="19" t="s">
        <v>179</v>
      </c>
      <c r="Q134" s="1" t="s">
        <v>439</v>
      </c>
      <c r="R134" s="1" t="s">
        <v>439</v>
      </c>
      <c r="S134" s="1" t="s">
        <v>439</v>
      </c>
    </row>
    <row r="135" spans="1:20" ht="63.75" customHeight="1" x14ac:dyDescent="0.3">
      <c r="A135" s="28">
        <v>92</v>
      </c>
      <c r="B135" s="33" t="s">
        <v>258</v>
      </c>
      <c r="C135" s="38" t="s">
        <v>215</v>
      </c>
      <c r="D135" s="35" t="s">
        <v>264</v>
      </c>
      <c r="E135" s="36" t="str">
        <f>IF(G135="NVT",[1]DropdownAntwoord!A$3,"")</f>
        <v/>
      </c>
      <c r="F135" s="37"/>
      <c r="G135" s="32" t="str">
        <f t="shared" si="0"/>
        <v/>
      </c>
      <c r="H135" s="20">
        <v>3</v>
      </c>
      <c r="I135" s="25" t="str">
        <f>IFERROR(VLOOKUP(M135,[1]Context!$E$5:$G$37,3),"")</f>
        <v>Y</v>
      </c>
      <c r="J135" s="25" t="str">
        <f>IFERROR(VLOOKUP(N135,[1]Context!$E$5:$G$37,3),"")</f>
        <v>Y</v>
      </c>
      <c r="K135" s="25" t="str">
        <f>IFERROR(VLOOKUP(O135,[1]Context!$E$5:$G$37,3),"")</f>
        <v>Y</v>
      </c>
      <c r="L135" s="25"/>
      <c r="M135" s="39" t="s">
        <v>177</v>
      </c>
      <c r="N135" s="19" t="s">
        <v>178</v>
      </c>
      <c r="O135" s="19" t="s">
        <v>179</v>
      </c>
      <c r="Q135" s="1" t="s">
        <v>439</v>
      </c>
      <c r="R135" s="1" t="s">
        <v>439</v>
      </c>
      <c r="S135" s="1" t="s">
        <v>439</v>
      </c>
    </row>
    <row r="136" spans="1:20" ht="50.1" hidden="1" customHeight="1" x14ac:dyDescent="0.3">
      <c r="A136" s="28">
        <v>93</v>
      </c>
      <c r="B136" s="33" t="s">
        <v>258</v>
      </c>
      <c r="C136" s="38" t="s">
        <v>215</v>
      </c>
      <c r="D136" s="35" t="s">
        <v>265</v>
      </c>
      <c r="E136" s="36" t="str">
        <f>IF(G136="NVT",[1]DropdownAntwoord!A$3,"")</f>
        <v/>
      </c>
      <c r="F136" s="37"/>
      <c r="G136" s="32" t="str">
        <f t="shared" si="0"/>
        <v/>
      </c>
      <c r="H136" s="20">
        <v>3</v>
      </c>
      <c r="I136" s="25" t="str">
        <f>IFERROR(VLOOKUP(M136,[1]Context!$E$5:$G$37,3),"")</f>
        <v/>
      </c>
      <c r="J136" s="25" t="str">
        <f>IFERROR(VLOOKUP(N136,[1]Context!$E$5:$G$37,3),"")</f>
        <v>Y</v>
      </c>
      <c r="K136" s="25" t="str">
        <f>IFERROR(VLOOKUP(O136,[1]Context!$E$5:$G$37,3),"")</f>
        <v/>
      </c>
      <c r="L136" s="20"/>
      <c r="M136" s="39"/>
      <c r="N136" s="19" t="s">
        <v>178</v>
      </c>
      <c r="O136" s="19"/>
    </row>
    <row r="137" spans="1:20" ht="50.1" hidden="1" customHeight="1" x14ac:dyDescent="0.3">
      <c r="A137" s="28">
        <v>94</v>
      </c>
      <c r="B137" s="33" t="s">
        <v>258</v>
      </c>
      <c r="C137" s="38" t="s">
        <v>215</v>
      </c>
      <c r="D137" s="35" t="s">
        <v>266</v>
      </c>
      <c r="E137" s="36" t="str">
        <f>IF(G137="NVT",[1]DropdownAntwoord!A$3,"")</f>
        <v/>
      </c>
      <c r="F137" s="37"/>
      <c r="G137" s="32" t="str">
        <f t="shared" si="0"/>
        <v/>
      </c>
      <c r="H137" s="20">
        <v>3</v>
      </c>
      <c r="I137" s="25" t="str">
        <f>IFERROR(VLOOKUP(M137,[1]Context!$E$5:$G$37,3),"")</f>
        <v>Y</v>
      </c>
      <c r="J137" s="25" t="str">
        <f>IFERROR(VLOOKUP(N137,[1]Context!$E$5:$G$37,3),"")</f>
        <v>Y</v>
      </c>
      <c r="K137" s="25" t="str">
        <f>IFERROR(VLOOKUP(O137,[1]Context!$E$5:$G$37,3),"")</f>
        <v/>
      </c>
      <c r="L137" s="25"/>
      <c r="M137" s="39" t="s">
        <v>177</v>
      </c>
      <c r="N137" s="19" t="s">
        <v>178</v>
      </c>
      <c r="O137" s="19"/>
    </row>
    <row r="138" spans="1:20" ht="50.1" hidden="1" customHeight="1" x14ac:dyDescent="0.3">
      <c r="A138" s="28">
        <v>95</v>
      </c>
      <c r="B138" s="33" t="s">
        <v>258</v>
      </c>
      <c r="C138" s="38" t="s">
        <v>215</v>
      </c>
      <c r="D138" s="35" t="s">
        <v>267</v>
      </c>
      <c r="E138" s="36" t="str">
        <f>IF(G138="NVT",[1]DropdownAntwoord!A$3,"")</f>
        <v/>
      </c>
      <c r="F138" s="37"/>
      <c r="G138" s="32" t="str">
        <f t="shared" si="0"/>
        <v/>
      </c>
      <c r="H138" s="20">
        <v>3</v>
      </c>
      <c r="I138" s="25" t="str">
        <f>IFERROR(VLOOKUP(M138,[1]Context!$E$5:$G$37,3),"")</f>
        <v>Y</v>
      </c>
      <c r="J138" s="25" t="str">
        <f>IFERROR(VLOOKUP(N138,[1]Context!$E$5:$G$37,3),"")</f>
        <v>Y</v>
      </c>
      <c r="K138" s="25" t="str">
        <f>IFERROR(VLOOKUP(O138,[1]Context!$E$5:$G$37,3),"")</f>
        <v/>
      </c>
      <c r="L138" s="20"/>
      <c r="M138" s="39" t="s">
        <v>177</v>
      </c>
      <c r="N138" s="19" t="s">
        <v>178</v>
      </c>
      <c r="O138" s="19"/>
    </row>
    <row r="139" spans="1:20" ht="76.5" customHeight="1" x14ac:dyDescent="0.3">
      <c r="A139" s="28">
        <v>96</v>
      </c>
      <c r="B139" s="33" t="s">
        <v>258</v>
      </c>
      <c r="C139" s="38" t="s">
        <v>215</v>
      </c>
      <c r="D139" s="35" t="s">
        <v>268</v>
      </c>
      <c r="E139" s="36" t="str">
        <f>IF(G139="NVT",[1]DropdownAntwoord!A$3,"")</f>
        <v/>
      </c>
      <c r="F139" s="37"/>
      <c r="G139" s="32" t="str">
        <f t="shared" si="0"/>
        <v/>
      </c>
      <c r="H139" s="20">
        <v>3</v>
      </c>
      <c r="I139" s="25" t="str">
        <f>IFERROR(VLOOKUP(M139,[1]Context!$E$5:$G$37,3),"")</f>
        <v>Y</v>
      </c>
      <c r="J139" s="25" t="str">
        <f>IFERROR(VLOOKUP(N139,[1]Context!$E$5:$G$37,3),"")</f>
        <v>Y</v>
      </c>
      <c r="K139" s="25" t="str">
        <f>IFERROR(VLOOKUP(O139,[1]Context!$E$5:$G$37,3),"")</f>
        <v/>
      </c>
      <c r="L139" s="25"/>
      <c r="M139" s="39" t="s">
        <v>177</v>
      </c>
      <c r="N139" s="19" t="s">
        <v>178</v>
      </c>
      <c r="O139" s="19"/>
      <c r="Q139" s="1" t="s">
        <v>439</v>
      </c>
      <c r="R139" s="1" t="s">
        <v>439</v>
      </c>
      <c r="S139" s="1" t="s">
        <v>439</v>
      </c>
    </row>
    <row r="140" spans="1:20" ht="50.1" customHeight="1" x14ac:dyDescent="0.3">
      <c r="A140" s="28">
        <v>97</v>
      </c>
      <c r="B140" s="33" t="s">
        <v>258</v>
      </c>
      <c r="C140" s="38" t="s">
        <v>215</v>
      </c>
      <c r="D140" s="35" t="s">
        <v>269</v>
      </c>
      <c r="E140" s="36" t="str">
        <f>IF(G140="NVT",[1]DropdownAntwoord!A$3,"")</f>
        <v/>
      </c>
      <c r="F140" s="37"/>
      <c r="G140" s="32" t="str">
        <f t="shared" si="0"/>
        <v/>
      </c>
      <c r="H140" s="20">
        <v>3</v>
      </c>
      <c r="I140" s="25" t="str">
        <f>IFERROR(VLOOKUP(M140,[1]Context!$E$5:$G$37,3),"")</f>
        <v/>
      </c>
      <c r="J140" s="25" t="str">
        <f>IFERROR(VLOOKUP(N140,[1]Context!$E$5:$G$37,3),"")</f>
        <v>Y</v>
      </c>
      <c r="K140" s="25" t="str">
        <f>IFERROR(VLOOKUP(O140,[1]Context!$E$5:$G$37,3),"")</f>
        <v/>
      </c>
      <c r="L140" s="20"/>
      <c r="M140" s="39"/>
      <c r="N140" s="19" t="s">
        <v>178</v>
      </c>
      <c r="O140" s="19"/>
      <c r="Q140" s="1" t="s">
        <v>439</v>
      </c>
      <c r="R140" s="1" t="s">
        <v>439</v>
      </c>
      <c r="S140" s="1" t="s">
        <v>439</v>
      </c>
    </row>
    <row r="141" spans="1:20" ht="50.1" hidden="1" customHeight="1" x14ac:dyDescent="0.3">
      <c r="A141" s="28">
        <v>98</v>
      </c>
      <c r="B141" s="33" t="s">
        <v>258</v>
      </c>
      <c r="C141" s="38" t="s">
        <v>215</v>
      </c>
      <c r="D141" s="35" t="s">
        <v>270</v>
      </c>
      <c r="E141" s="36" t="str">
        <f>IF(G141="NVT",[1]DropdownAntwoord!A$3,"")</f>
        <v/>
      </c>
      <c r="F141" s="37"/>
      <c r="G141" s="32" t="str">
        <f t="shared" si="0"/>
        <v/>
      </c>
      <c r="H141" s="20">
        <v>3</v>
      </c>
      <c r="I141" s="25" t="str">
        <f>IFERROR(VLOOKUP(M141,[1]Context!$E$5:$G$37,3),"")</f>
        <v>Y</v>
      </c>
      <c r="J141" s="25" t="str">
        <f>IFERROR(VLOOKUP(N141,[1]Context!$E$5:$G$37,3),"")</f>
        <v>Y</v>
      </c>
      <c r="K141" s="25" t="str">
        <f>IFERROR(VLOOKUP(O141,[1]Context!$E$5:$G$37,3),"")</f>
        <v/>
      </c>
      <c r="L141" s="25"/>
      <c r="M141" s="39" t="s">
        <v>177</v>
      </c>
      <c r="N141" s="19" t="s">
        <v>178</v>
      </c>
      <c r="O141" s="19"/>
    </row>
    <row r="142" spans="1:20" ht="50.1" customHeight="1" x14ac:dyDescent="0.3">
      <c r="A142" s="28">
        <v>99</v>
      </c>
      <c r="B142" s="33" t="s">
        <v>258</v>
      </c>
      <c r="C142" s="38" t="s">
        <v>215</v>
      </c>
      <c r="D142" s="35" t="s">
        <v>271</v>
      </c>
      <c r="E142" s="36" t="str">
        <f>IF(G142="NVT",[1]DropdownAntwoord!A$3,"")</f>
        <v/>
      </c>
      <c r="F142" s="37"/>
      <c r="G142" s="32" t="str">
        <f t="shared" si="0"/>
        <v/>
      </c>
      <c r="H142" s="20">
        <v>3</v>
      </c>
      <c r="I142" s="25" t="str">
        <f>IFERROR(VLOOKUP(M142,[1]Context!$E$5:$G$37,3),"")</f>
        <v/>
      </c>
      <c r="J142" s="25" t="str">
        <f>IFERROR(VLOOKUP(N142,[1]Context!$E$5:$G$37,3),"")</f>
        <v>Y</v>
      </c>
      <c r="K142" s="25" t="str">
        <f>IFERROR(VLOOKUP(O142,[1]Context!$E$5:$G$37,3),"")</f>
        <v/>
      </c>
      <c r="L142" s="20"/>
      <c r="M142" s="39"/>
      <c r="N142" s="19" t="s">
        <v>178</v>
      </c>
      <c r="O142" s="19"/>
      <c r="Q142" s="1" t="s">
        <v>439</v>
      </c>
      <c r="R142" s="1" t="s">
        <v>439</v>
      </c>
      <c r="S142" s="1" t="s">
        <v>439</v>
      </c>
    </row>
    <row r="143" spans="1:20" ht="50.1" hidden="1" customHeight="1" x14ac:dyDescent="0.3">
      <c r="A143" s="28">
        <v>100</v>
      </c>
      <c r="B143" s="33" t="s">
        <v>258</v>
      </c>
      <c r="C143" s="38" t="s">
        <v>215</v>
      </c>
      <c r="D143" s="35" t="s">
        <v>272</v>
      </c>
      <c r="E143" s="36" t="str">
        <f>IF(G143="NVT",[1]DropdownAntwoord!A$3,"")</f>
        <v/>
      </c>
      <c r="F143" s="37"/>
      <c r="G143" s="32" t="str">
        <f t="shared" si="0"/>
        <v/>
      </c>
      <c r="H143" s="20">
        <v>3</v>
      </c>
      <c r="I143" s="25" t="str">
        <f>IFERROR(VLOOKUP(M143,[1]Context!$E$5:$G$37,3),"")</f>
        <v/>
      </c>
      <c r="J143" s="25" t="str">
        <f>IFERROR(VLOOKUP(N143,[1]Context!$E$5:$G$37,3),"")</f>
        <v>Y</v>
      </c>
      <c r="K143" s="25" t="str">
        <f>IFERROR(VLOOKUP(O143,[1]Context!$E$5:$G$37,3),"")</f>
        <v/>
      </c>
      <c r="L143" s="25"/>
      <c r="M143" s="39"/>
      <c r="N143" s="19" t="s">
        <v>178</v>
      </c>
      <c r="O143" s="19"/>
    </row>
    <row r="144" spans="1:20" s="27" customFormat="1" ht="30" customHeight="1" x14ac:dyDescent="0.3">
      <c r="A144" s="18" t="s">
        <v>273</v>
      </c>
      <c r="B144" s="19"/>
      <c r="C144" s="20"/>
      <c r="D144" s="21" t="s">
        <v>274</v>
      </c>
      <c r="E144" s="22"/>
      <c r="F144" s="23"/>
      <c r="G144" s="32" t="str">
        <f t="shared" ref="G144:G156" si="1">IF(I144="Y","","NVT")</f>
        <v/>
      </c>
      <c r="H144" s="25"/>
      <c r="I144" s="25" t="str">
        <f>IFERROR(VLOOKUP(M144,[1]Context!$E$5:$G$37,3),"")</f>
        <v>Y</v>
      </c>
      <c r="J144" s="25" t="str">
        <f>IFERROR(VLOOKUP(N144,[1]Context!$E$5:$G$37,3),"")</f>
        <v/>
      </c>
      <c r="K144" s="25" t="str">
        <f>IFERROR(VLOOKUP(O144,[1]Context!$E$5:$G$37,3),"")</f>
        <v/>
      </c>
      <c r="L144" s="25"/>
      <c r="M144" s="19" t="s">
        <v>275</v>
      </c>
      <c r="N144" s="26"/>
      <c r="O144" s="26"/>
      <c r="Q144" s="1" t="s">
        <v>440</v>
      </c>
      <c r="R144" s="1" t="s">
        <v>440</v>
      </c>
      <c r="S144" s="1" t="s">
        <v>440</v>
      </c>
      <c r="T144" s="1" t="s">
        <v>440</v>
      </c>
    </row>
    <row r="145" spans="1:20" ht="41.25" customHeight="1" x14ac:dyDescent="0.3">
      <c r="A145" s="28"/>
      <c r="B145" s="19"/>
      <c r="C145" s="25"/>
      <c r="D145" s="29" t="s">
        <v>276</v>
      </c>
      <c r="E145" s="30"/>
      <c r="F145" s="31"/>
      <c r="G145" s="32" t="str">
        <f t="shared" si="1"/>
        <v>NVT</v>
      </c>
      <c r="H145" s="25"/>
      <c r="I145" s="25" t="str">
        <f>IFERROR(VLOOKUP(M145,[1]Context!$E$5:$G$37,3),"")</f>
        <v/>
      </c>
      <c r="J145" s="25" t="str">
        <f>IFERROR(VLOOKUP(N145,[1]Context!$E$5:$G$37,3),"")</f>
        <v/>
      </c>
      <c r="K145" s="25" t="str">
        <f>IFERROR(VLOOKUP(O145,[1]Context!$E$5:$G$37,3),"")</f>
        <v/>
      </c>
      <c r="L145" s="25"/>
      <c r="M145" s="19"/>
      <c r="N145" s="19"/>
      <c r="O145" s="19"/>
      <c r="Q145" s="1" t="s">
        <v>440</v>
      </c>
      <c r="R145" s="1" t="s">
        <v>440</v>
      </c>
      <c r="S145" s="1" t="s">
        <v>440</v>
      </c>
      <c r="T145" s="1" t="s">
        <v>440</v>
      </c>
    </row>
    <row r="146" spans="1:20" ht="50.1" customHeight="1" x14ac:dyDescent="0.3">
      <c r="A146" s="28">
        <v>101</v>
      </c>
      <c r="B146" s="33" t="s">
        <v>277</v>
      </c>
      <c r="C146" s="38" t="s">
        <v>278</v>
      </c>
      <c r="D146" s="35" t="s">
        <v>279</v>
      </c>
      <c r="E146" s="36" t="str">
        <f>IF(G146="NVT",[1]DropdownAntwoord!A$3,"")</f>
        <v/>
      </c>
      <c r="F146" s="37"/>
      <c r="G146" s="32" t="str">
        <f t="shared" si="1"/>
        <v/>
      </c>
      <c r="H146" s="25">
        <v>1</v>
      </c>
      <c r="I146" s="25" t="str">
        <f>IFERROR(VLOOKUP(M146,[1]Context!$E$5:$G$37,3),"")</f>
        <v>Y</v>
      </c>
      <c r="J146" s="25" t="str">
        <f>IFERROR(VLOOKUP(N146,[1]Context!$E$5:$G$37,3),"")</f>
        <v/>
      </c>
      <c r="K146" s="25" t="str">
        <f>IFERROR(VLOOKUP(O146,[1]Context!$E$5:$G$37,3),"")</f>
        <v/>
      </c>
      <c r="L146" s="25"/>
      <c r="M146" s="39" t="s">
        <v>275</v>
      </c>
      <c r="N146" s="19"/>
      <c r="O146" s="19"/>
      <c r="Q146" s="1" t="s">
        <v>439</v>
      </c>
      <c r="R146" s="1" t="s">
        <v>439</v>
      </c>
      <c r="S146" s="1" t="s">
        <v>439</v>
      </c>
    </row>
    <row r="147" spans="1:20" ht="50.1" customHeight="1" x14ac:dyDescent="0.3">
      <c r="A147" s="28">
        <v>102</v>
      </c>
      <c r="B147" s="33" t="s">
        <v>277</v>
      </c>
      <c r="C147" s="38" t="s">
        <v>280</v>
      </c>
      <c r="D147" s="35" t="s">
        <v>281</v>
      </c>
      <c r="E147" s="36" t="str">
        <f>IF(G147="NVT",[1]DropdownAntwoord!A$3,"")</f>
        <v/>
      </c>
      <c r="F147" s="37"/>
      <c r="G147" s="32" t="str">
        <f t="shared" si="1"/>
        <v/>
      </c>
      <c r="H147" s="25">
        <v>1</v>
      </c>
      <c r="I147" s="25" t="str">
        <f>IFERROR(VLOOKUP(M147,[1]Context!$E$5:$G$37,3),"")</f>
        <v>Y</v>
      </c>
      <c r="J147" s="25" t="str">
        <f>IFERROR(VLOOKUP(N147,[1]Context!$E$5:$G$37,3),"")</f>
        <v/>
      </c>
      <c r="K147" s="25" t="str">
        <f>IFERROR(VLOOKUP(O147,[1]Context!$E$5:$G$37,3),"")</f>
        <v/>
      </c>
      <c r="L147" s="25"/>
      <c r="M147" s="39" t="s">
        <v>275</v>
      </c>
      <c r="N147" s="19"/>
      <c r="O147" s="19"/>
      <c r="Q147" s="1" t="s">
        <v>439</v>
      </c>
      <c r="R147" s="1" t="s">
        <v>439</v>
      </c>
      <c r="S147" s="1" t="s">
        <v>439</v>
      </c>
    </row>
    <row r="148" spans="1:20" ht="50.1" customHeight="1" x14ac:dyDescent="0.3">
      <c r="A148" s="28">
        <v>103</v>
      </c>
      <c r="B148" s="33" t="s">
        <v>277</v>
      </c>
      <c r="C148" s="38" t="s">
        <v>282</v>
      </c>
      <c r="D148" s="35" t="s">
        <v>283</v>
      </c>
      <c r="E148" s="36" t="str">
        <f>IF(G148="NVT",[1]DropdownAntwoord!A$3,"")</f>
        <v/>
      </c>
      <c r="F148" s="37"/>
      <c r="G148" s="32" t="str">
        <f t="shared" si="1"/>
        <v/>
      </c>
      <c r="H148" s="25">
        <v>1</v>
      </c>
      <c r="I148" s="25" t="str">
        <f>IFERROR(VLOOKUP(M148,[1]Context!$E$5:$G$37,3),"")</f>
        <v>Y</v>
      </c>
      <c r="J148" s="25" t="str">
        <f>IFERROR(VLOOKUP(N148,[1]Context!$E$5:$G$37,3),"")</f>
        <v/>
      </c>
      <c r="K148" s="25" t="str">
        <f>IFERROR(VLOOKUP(O148,[1]Context!$E$5:$G$37,3),"")</f>
        <v/>
      </c>
      <c r="L148" s="25"/>
      <c r="M148" s="39" t="s">
        <v>275</v>
      </c>
      <c r="N148" s="19"/>
      <c r="O148" s="19"/>
      <c r="Q148" s="1" t="s">
        <v>439</v>
      </c>
      <c r="R148" s="1" t="s">
        <v>439</v>
      </c>
      <c r="S148" s="1" t="s">
        <v>439</v>
      </c>
    </row>
    <row r="149" spans="1:20" ht="50.1" customHeight="1" x14ac:dyDescent="0.3">
      <c r="A149" s="28">
        <v>104</v>
      </c>
      <c r="B149" s="33" t="s">
        <v>277</v>
      </c>
      <c r="C149" s="38" t="s">
        <v>284</v>
      </c>
      <c r="D149" s="35" t="s">
        <v>285</v>
      </c>
      <c r="E149" s="36" t="str">
        <f>IF(G149="NVT",[1]DropdownAntwoord!A$3,"")</f>
        <v/>
      </c>
      <c r="F149" s="37"/>
      <c r="G149" s="32" t="str">
        <f t="shared" si="1"/>
        <v/>
      </c>
      <c r="H149" s="25">
        <v>1</v>
      </c>
      <c r="I149" s="25" t="str">
        <f>IFERROR(VLOOKUP(M149,[1]Context!$E$5:$G$37,3),"")</f>
        <v>Y</v>
      </c>
      <c r="J149" s="25" t="str">
        <f>IFERROR(VLOOKUP(N149,[1]Context!$E$5:$G$37,3),"")</f>
        <v/>
      </c>
      <c r="K149" s="25" t="str">
        <f>IFERROR(VLOOKUP(O149,[1]Context!$E$5:$G$37,3),"")</f>
        <v/>
      </c>
      <c r="L149" s="25"/>
      <c r="M149" s="39" t="s">
        <v>275</v>
      </c>
      <c r="N149" s="19"/>
      <c r="O149" s="19"/>
      <c r="Q149" s="1" t="s">
        <v>439</v>
      </c>
      <c r="R149" s="1" t="s">
        <v>439</v>
      </c>
      <c r="S149" s="1" t="s">
        <v>439</v>
      </c>
    </row>
    <row r="150" spans="1:20" ht="30" customHeight="1" x14ac:dyDescent="0.3">
      <c r="A150" s="28"/>
      <c r="B150" s="19"/>
      <c r="C150" s="25"/>
      <c r="D150" s="29" t="s">
        <v>286</v>
      </c>
      <c r="E150" s="30"/>
      <c r="F150" s="31"/>
      <c r="G150" s="32" t="str">
        <f t="shared" si="1"/>
        <v>NVT</v>
      </c>
      <c r="H150" s="25"/>
      <c r="I150" s="25" t="str">
        <f>IFERROR(VLOOKUP(M150,[1]Context!$E$5:$G$37,3),"")</f>
        <v/>
      </c>
      <c r="J150" s="25" t="str">
        <f>IFERROR(VLOOKUP(N150,[1]Context!$E$5:$G$37,3),"")</f>
        <v/>
      </c>
      <c r="K150" s="25" t="str">
        <f>IFERROR(VLOOKUP(O150,[1]Context!$E$5:$G$37,3),"")</f>
        <v/>
      </c>
      <c r="L150" s="25"/>
      <c r="M150" s="19"/>
      <c r="N150" s="19"/>
      <c r="O150" s="19"/>
      <c r="Q150" s="1" t="s">
        <v>440</v>
      </c>
      <c r="R150" s="1" t="s">
        <v>440</v>
      </c>
      <c r="S150" s="1" t="s">
        <v>440</v>
      </c>
      <c r="T150" s="1" t="s">
        <v>440</v>
      </c>
    </row>
    <row r="151" spans="1:20" ht="50.1" customHeight="1" x14ac:dyDescent="0.3">
      <c r="A151" s="28">
        <v>105</v>
      </c>
      <c r="B151" s="33" t="s">
        <v>287</v>
      </c>
      <c r="C151" s="38" t="s">
        <v>288</v>
      </c>
      <c r="D151" s="35" t="s">
        <v>289</v>
      </c>
      <c r="E151" s="36" t="str">
        <f>IF(G151="NVT",[1]DropdownAntwoord!A$3,"")</f>
        <v/>
      </c>
      <c r="F151" s="37"/>
      <c r="G151" s="32" t="str">
        <f t="shared" si="1"/>
        <v/>
      </c>
      <c r="H151" s="25">
        <v>1</v>
      </c>
      <c r="I151" s="25" t="str">
        <f>IFERROR(VLOOKUP(M151,[1]Context!$E$5:$G$37,3),"")</f>
        <v>Y</v>
      </c>
      <c r="J151" s="25" t="str">
        <f>IFERROR(VLOOKUP(N151,[1]Context!$E$5:$G$37,3),"")</f>
        <v/>
      </c>
      <c r="K151" s="25" t="str">
        <f>IFERROR(VLOOKUP(O151,[1]Context!$E$5:$G$37,3),"")</f>
        <v/>
      </c>
      <c r="L151" s="25"/>
      <c r="M151" s="39" t="s">
        <v>275</v>
      </c>
      <c r="N151" s="19"/>
      <c r="O151" s="19"/>
      <c r="R151" s="1" t="s">
        <v>439</v>
      </c>
      <c r="S151" s="1" t="s">
        <v>439</v>
      </c>
    </row>
    <row r="152" spans="1:20" ht="50.1" customHeight="1" x14ac:dyDescent="0.3">
      <c r="A152" s="28">
        <v>106</v>
      </c>
      <c r="B152" s="33" t="s">
        <v>287</v>
      </c>
      <c r="C152" s="38" t="s">
        <v>288</v>
      </c>
      <c r="D152" s="35" t="s">
        <v>290</v>
      </c>
      <c r="E152" s="36" t="str">
        <f>IF(G152="NVT",[1]DropdownAntwoord!A$3,"")</f>
        <v/>
      </c>
      <c r="F152" s="37"/>
      <c r="G152" s="32" t="str">
        <f t="shared" si="1"/>
        <v/>
      </c>
      <c r="H152" s="25">
        <v>1</v>
      </c>
      <c r="I152" s="25" t="str">
        <f>IFERROR(VLOOKUP(M152,[1]Context!$E$5:$G$37,3),"")</f>
        <v>Y</v>
      </c>
      <c r="J152" s="25" t="str">
        <f>IFERROR(VLOOKUP(N152,[1]Context!$E$5:$G$37,3),"")</f>
        <v/>
      </c>
      <c r="K152" s="25" t="str">
        <f>IFERROR(VLOOKUP(O152,[1]Context!$E$5:$G$37,3),"")</f>
        <v/>
      </c>
      <c r="L152" s="25"/>
      <c r="M152" s="39" t="s">
        <v>275</v>
      </c>
      <c r="N152" s="19"/>
      <c r="O152" s="19"/>
      <c r="R152" s="1" t="s">
        <v>439</v>
      </c>
      <c r="S152" s="1" t="s">
        <v>439</v>
      </c>
    </row>
    <row r="153" spans="1:20" ht="39.75" customHeight="1" x14ac:dyDescent="0.3">
      <c r="A153" s="28"/>
      <c r="B153" s="19"/>
      <c r="C153" s="25"/>
      <c r="D153" s="29" t="s">
        <v>291</v>
      </c>
      <c r="E153" s="30"/>
      <c r="F153" s="31"/>
      <c r="G153" s="32" t="str">
        <f t="shared" si="1"/>
        <v>NVT</v>
      </c>
      <c r="H153" s="25"/>
      <c r="I153" s="25" t="str">
        <f>IFERROR(VLOOKUP(M153,[1]Context!$E$5:$G$37,3),"")</f>
        <v/>
      </c>
      <c r="J153" s="25" t="str">
        <f>IFERROR(VLOOKUP(N153,[1]Context!$E$5:$G$37,3),"")</f>
        <v/>
      </c>
      <c r="K153" s="25" t="str">
        <f>IFERROR(VLOOKUP(O153,[1]Context!$E$5:$G$37,3),"")</f>
        <v/>
      </c>
      <c r="L153" s="25"/>
      <c r="M153" s="19"/>
      <c r="N153" s="19"/>
      <c r="O153" s="19"/>
      <c r="Q153" s="1" t="s">
        <v>440</v>
      </c>
      <c r="R153" s="1" t="s">
        <v>440</v>
      </c>
      <c r="S153" s="1" t="s">
        <v>440</v>
      </c>
      <c r="T153" s="1" t="s">
        <v>440</v>
      </c>
    </row>
    <row r="154" spans="1:20" ht="50.1" customHeight="1" x14ac:dyDescent="0.3">
      <c r="A154" s="28">
        <v>107</v>
      </c>
      <c r="B154" s="33" t="s">
        <v>292</v>
      </c>
      <c r="C154" s="38" t="s">
        <v>293</v>
      </c>
      <c r="D154" s="35" t="s">
        <v>294</v>
      </c>
      <c r="E154" s="36" t="str">
        <f>IF(G154="NVT",[1]DropdownAntwoord!A$3,"")</f>
        <v/>
      </c>
      <c r="F154" s="37"/>
      <c r="G154" s="32" t="str">
        <f t="shared" si="1"/>
        <v/>
      </c>
      <c r="H154" s="25">
        <v>1</v>
      </c>
      <c r="I154" s="25" t="str">
        <f>IFERROR(VLOOKUP(M154,[1]Context!$E$5:$G$37,3),"")</f>
        <v>Y</v>
      </c>
      <c r="J154" s="25" t="str">
        <f>IFERROR(VLOOKUP(N154,[1]Context!$E$5:$G$37,3),"")</f>
        <v/>
      </c>
      <c r="K154" s="25" t="str">
        <f>IFERROR(VLOOKUP(O154,[1]Context!$E$5:$G$37,3),"")</f>
        <v/>
      </c>
      <c r="L154" s="25"/>
      <c r="M154" s="39" t="s">
        <v>275</v>
      </c>
      <c r="N154" s="19"/>
      <c r="O154" s="19"/>
      <c r="Q154" s="1" t="s">
        <v>439</v>
      </c>
      <c r="R154" s="1" t="s">
        <v>439</v>
      </c>
      <c r="S154" s="1" t="s">
        <v>439</v>
      </c>
    </row>
    <row r="155" spans="1:20" ht="50.1" customHeight="1" x14ac:dyDescent="0.3">
      <c r="A155" s="28">
        <v>108</v>
      </c>
      <c r="B155" s="33" t="s">
        <v>292</v>
      </c>
      <c r="C155" s="38" t="s">
        <v>295</v>
      </c>
      <c r="D155" s="35" t="s">
        <v>296</v>
      </c>
      <c r="E155" s="36" t="str">
        <f>IF(G155="NVT",[1]DropdownAntwoord!A$3,"")</f>
        <v/>
      </c>
      <c r="F155" s="37"/>
      <c r="G155" s="32" t="str">
        <f t="shared" si="1"/>
        <v/>
      </c>
      <c r="H155" s="25">
        <v>1</v>
      </c>
      <c r="I155" s="25" t="str">
        <f>IFERROR(VLOOKUP(M155,[1]Context!$E$5:$G$37,3),"")</f>
        <v>Y</v>
      </c>
      <c r="J155" s="25" t="str">
        <f>IFERROR(VLOOKUP(N155,[1]Context!$E$5:$G$37,3),"")</f>
        <v/>
      </c>
      <c r="K155" s="25" t="str">
        <f>IFERROR(VLOOKUP(O155,[1]Context!$E$5:$G$37,3),"")</f>
        <v/>
      </c>
      <c r="L155" s="25"/>
      <c r="M155" s="39" t="s">
        <v>275</v>
      </c>
      <c r="N155" s="19"/>
      <c r="O155" s="19"/>
      <c r="Q155" s="1" t="s">
        <v>439</v>
      </c>
      <c r="R155" s="1" t="s">
        <v>439</v>
      </c>
      <c r="S155" s="1" t="s">
        <v>439</v>
      </c>
    </row>
    <row r="156" spans="1:20" ht="50.1" customHeight="1" x14ac:dyDescent="0.3">
      <c r="A156" s="28">
        <v>109</v>
      </c>
      <c r="B156" s="33" t="s">
        <v>146</v>
      </c>
      <c r="C156" s="38" t="s">
        <v>297</v>
      </c>
      <c r="D156" s="35" t="s">
        <v>298</v>
      </c>
      <c r="E156" s="36" t="str">
        <f>IF(G156="NVT",[1]DropdownAntwoord!A$3,"")</f>
        <v/>
      </c>
      <c r="F156" s="37"/>
      <c r="G156" s="32" t="str">
        <f t="shared" si="1"/>
        <v/>
      </c>
      <c r="H156" s="25">
        <v>1</v>
      </c>
      <c r="I156" s="25" t="str">
        <f>IFERROR(VLOOKUP(M156,[1]Context!$E$5:$G$37,3),"")</f>
        <v>Y</v>
      </c>
      <c r="J156" s="25" t="str">
        <f>IFERROR(VLOOKUP(N156,[1]Context!$E$5:$G$37,3),"")</f>
        <v/>
      </c>
      <c r="K156" s="25" t="str">
        <f>IFERROR(VLOOKUP(O156,[1]Context!$E$5:$G$37,3),"")</f>
        <v/>
      </c>
      <c r="L156" s="25"/>
      <c r="M156" s="39" t="s">
        <v>275</v>
      </c>
      <c r="N156" s="19"/>
      <c r="O156" s="19"/>
      <c r="Q156" s="1" t="s">
        <v>439</v>
      </c>
      <c r="R156" s="1" t="s">
        <v>439</v>
      </c>
      <c r="S156" s="1" t="s">
        <v>439</v>
      </c>
    </row>
    <row r="157" spans="1:20" s="27" customFormat="1" ht="30" customHeight="1" x14ac:dyDescent="0.3">
      <c r="A157" s="18" t="s">
        <v>299</v>
      </c>
      <c r="B157" s="19"/>
      <c r="C157" s="20"/>
      <c r="D157" s="21" t="s">
        <v>300</v>
      </c>
      <c r="E157" s="22"/>
      <c r="F157" s="23"/>
      <c r="G157" s="32"/>
      <c r="H157" s="20">
        <v>0</v>
      </c>
      <c r="I157" s="25" t="str">
        <f>IFERROR(VLOOKUP(M157,[1]Context!$E$5:$G$37,3),"")</f>
        <v>Y</v>
      </c>
      <c r="J157" s="25" t="str">
        <f>IFERROR(VLOOKUP(N157,[1]Context!$E$5:$G$37,3),"")</f>
        <v/>
      </c>
      <c r="K157" s="25" t="str">
        <f>IFERROR(VLOOKUP(O157,[1]Context!$E$5:$G$37,3),"")</f>
        <v/>
      </c>
      <c r="L157" s="20"/>
      <c r="M157" s="19" t="s">
        <v>301</v>
      </c>
      <c r="N157" s="26"/>
      <c r="O157" s="26"/>
      <c r="Q157" s="1" t="s">
        <v>440</v>
      </c>
      <c r="R157" s="1" t="s">
        <v>440</v>
      </c>
      <c r="S157" s="1" t="s">
        <v>440</v>
      </c>
      <c r="T157" s="1" t="s">
        <v>440</v>
      </c>
    </row>
    <row r="158" spans="1:20" ht="30" hidden="1" customHeight="1" x14ac:dyDescent="0.3">
      <c r="A158" s="28"/>
      <c r="B158" s="19"/>
      <c r="C158" s="25"/>
      <c r="D158" s="29" t="s">
        <v>302</v>
      </c>
      <c r="E158" s="30"/>
      <c r="F158" s="31"/>
      <c r="G158" s="32" t="str">
        <f>IF(I158="Y","","NVT")</f>
        <v/>
      </c>
      <c r="H158" s="25">
        <v>1</v>
      </c>
      <c r="I158" s="25" t="str">
        <f>IFERROR(VLOOKUP(M158,[1]Context!$E$5:$G$37,3),"")</f>
        <v>Y</v>
      </c>
      <c r="J158" s="25" t="str">
        <f>IFERROR(VLOOKUP(N158,[1]Context!$E$5:$G$37,3),"")</f>
        <v/>
      </c>
      <c r="K158" s="25" t="str">
        <f>IFERROR(VLOOKUP(O158,[1]Context!$E$5:$G$37,3),"")</f>
        <v/>
      </c>
      <c r="L158" s="25"/>
      <c r="M158" s="19" t="s">
        <v>301</v>
      </c>
      <c r="N158" s="19"/>
      <c r="O158" s="19"/>
    </row>
    <row r="159" spans="1:20" ht="64.5" hidden="1" customHeight="1" x14ac:dyDescent="0.3">
      <c r="A159" s="28">
        <v>110</v>
      </c>
      <c r="B159" s="33" t="s">
        <v>303</v>
      </c>
      <c r="C159" s="38" t="s">
        <v>304</v>
      </c>
      <c r="D159" s="35" t="s">
        <v>305</v>
      </c>
      <c r="E159" s="36" t="str">
        <f>IF(G159="NVT",[1]DropdownAntwoord!A$3,"")</f>
        <v/>
      </c>
      <c r="F159" s="37"/>
      <c r="G159" s="32" t="str">
        <f>IF(I159="Y","","NVT")</f>
        <v/>
      </c>
      <c r="H159" s="25">
        <v>1</v>
      </c>
      <c r="I159" s="25" t="str">
        <f>IFERROR(VLOOKUP(M159,[1]Context!$E$5:$G$37,3),"")</f>
        <v>Y</v>
      </c>
      <c r="J159" s="25" t="str">
        <f>IFERROR(VLOOKUP(N159,[1]Context!$E$5:$G$37,3),"")</f>
        <v/>
      </c>
      <c r="K159" s="25" t="str">
        <f>IFERROR(VLOOKUP(O159,[1]Context!$E$5:$G$37,3),"")</f>
        <v/>
      </c>
      <c r="L159" s="25"/>
      <c r="M159" s="26" t="s">
        <v>301</v>
      </c>
      <c r="N159" s="19"/>
      <c r="O159" s="19"/>
    </row>
    <row r="160" spans="1:20" ht="50.1" hidden="1" customHeight="1" x14ac:dyDescent="0.3">
      <c r="A160" s="28">
        <v>111</v>
      </c>
      <c r="B160" s="33" t="s">
        <v>303</v>
      </c>
      <c r="C160" s="38" t="s">
        <v>306</v>
      </c>
      <c r="D160" s="35" t="s">
        <v>307</v>
      </c>
      <c r="E160" s="36" t="str">
        <f>IF(G160="NVT",[1]DropdownAntwoord!A$3,"")</f>
        <v/>
      </c>
      <c r="F160" s="37"/>
      <c r="G160" s="32" t="str">
        <f>IF(I160="Y","","NVT")</f>
        <v/>
      </c>
      <c r="H160" s="25">
        <v>1</v>
      </c>
      <c r="I160" s="25" t="str">
        <f>IFERROR(VLOOKUP(M160,[1]Context!$E$5:$G$37,3),"")</f>
        <v>Y</v>
      </c>
      <c r="J160" s="25" t="str">
        <f>IFERROR(VLOOKUP(N160,[1]Context!$E$5:$G$37,3),"")</f>
        <v/>
      </c>
      <c r="K160" s="25" t="str">
        <f>IFERROR(VLOOKUP(O160,[1]Context!$E$5:$G$37,3),"")</f>
        <v/>
      </c>
      <c r="L160" s="25"/>
      <c r="M160" s="19" t="s">
        <v>301</v>
      </c>
      <c r="N160" s="19"/>
      <c r="O160" s="19"/>
    </row>
    <row r="161" spans="1:20" ht="30" customHeight="1" x14ac:dyDescent="0.3">
      <c r="A161" s="28"/>
      <c r="B161" s="19"/>
      <c r="C161" s="25"/>
      <c r="D161" s="29" t="s">
        <v>308</v>
      </c>
      <c r="E161" s="30"/>
      <c r="F161" s="31"/>
      <c r="G161" s="32"/>
      <c r="H161" s="20">
        <v>0</v>
      </c>
      <c r="I161" s="25" t="str">
        <f>IFERROR(VLOOKUP(M161,[1]Context!$E$5:$G$37,3),"")</f>
        <v/>
      </c>
      <c r="J161" s="25" t="str">
        <f>IFERROR(VLOOKUP(N161,[1]Context!$E$5:$G$37,3),"")</f>
        <v/>
      </c>
      <c r="K161" s="25" t="str">
        <f>IFERROR(VLOOKUP(O161,[1]Context!$E$5:$G$37,3),"")</f>
        <v/>
      </c>
      <c r="L161" s="20"/>
      <c r="M161" s="19"/>
      <c r="N161" s="19"/>
      <c r="O161" s="19"/>
      <c r="Q161" s="1" t="s">
        <v>440</v>
      </c>
      <c r="R161" s="1" t="s">
        <v>440</v>
      </c>
      <c r="S161" s="1" t="s">
        <v>440</v>
      </c>
      <c r="T161" s="1" t="s">
        <v>440</v>
      </c>
    </row>
    <row r="162" spans="1:20" ht="50.1" customHeight="1" x14ac:dyDescent="0.3">
      <c r="A162" s="28">
        <v>112</v>
      </c>
      <c r="B162" s="33" t="s">
        <v>303</v>
      </c>
      <c r="C162" s="38" t="s">
        <v>309</v>
      </c>
      <c r="D162" s="35" t="s">
        <v>310</v>
      </c>
      <c r="E162" s="36" t="str">
        <f>IF(G162="NVT",[1]DropdownAntwoord!A$3,"")</f>
        <v/>
      </c>
      <c r="F162" s="37"/>
      <c r="G162" s="32"/>
      <c r="H162" s="25">
        <v>0</v>
      </c>
      <c r="I162" s="25" t="str">
        <f>IFERROR(VLOOKUP(M162,[1]Context!$E$5:$G$37,3),"")</f>
        <v/>
      </c>
      <c r="J162" s="25" t="str">
        <f>IFERROR(VLOOKUP(N162,[1]Context!$E$5:$G$37,3),"")</f>
        <v/>
      </c>
      <c r="K162" s="25" t="str">
        <f>IFERROR(VLOOKUP(O162,[1]Context!$E$5:$G$37,3),"")</f>
        <v/>
      </c>
      <c r="L162" s="25"/>
      <c r="M162" s="39"/>
      <c r="N162" s="19"/>
      <c r="O162" s="19"/>
      <c r="Q162" s="1" t="s">
        <v>439</v>
      </c>
      <c r="R162" s="1" t="s">
        <v>439</v>
      </c>
      <c r="S162" s="1" t="s">
        <v>439</v>
      </c>
    </row>
    <row r="163" spans="1:20" ht="74.25" hidden="1" customHeight="1" x14ac:dyDescent="0.3">
      <c r="A163" s="28">
        <v>113</v>
      </c>
      <c r="B163" s="33" t="s">
        <v>303</v>
      </c>
      <c r="C163" s="38" t="s">
        <v>311</v>
      </c>
      <c r="D163" s="35" t="s">
        <v>312</v>
      </c>
      <c r="E163" s="36" t="str">
        <f>IF(G163="NVT",[1]DropdownAntwoord!A$3,"")</f>
        <v/>
      </c>
      <c r="F163" s="37"/>
      <c r="G163" s="32"/>
      <c r="H163" s="20">
        <v>0</v>
      </c>
      <c r="I163" s="25" t="str">
        <f>IFERROR(VLOOKUP(M163,[1]Context!$E$5:$G$37,3),"")</f>
        <v/>
      </c>
      <c r="J163" s="25" t="str">
        <f>IFERROR(VLOOKUP(N163,[1]Context!$E$5:$G$37,3),"")</f>
        <v/>
      </c>
      <c r="K163" s="25" t="str">
        <f>IFERROR(VLOOKUP(O163,[1]Context!$E$5:$G$37,3),"")</f>
        <v/>
      </c>
      <c r="L163" s="20"/>
      <c r="M163" s="39"/>
      <c r="N163" s="19"/>
      <c r="O163" s="19"/>
    </row>
    <row r="164" spans="1:20" ht="63.75" hidden="1" customHeight="1" x14ac:dyDescent="0.3">
      <c r="A164" s="28">
        <v>114</v>
      </c>
      <c r="B164" s="33" t="s">
        <v>303</v>
      </c>
      <c r="C164" s="38" t="s">
        <v>313</v>
      </c>
      <c r="D164" s="35" t="s">
        <v>314</v>
      </c>
      <c r="E164" s="36" t="str">
        <f>IF(G164="NVT",[1]DropdownAntwoord!A$3,"")</f>
        <v/>
      </c>
      <c r="F164" s="37"/>
      <c r="G164" s="32"/>
      <c r="H164" s="25">
        <v>0</v>
      </c>
      <c r="I164" s="25" t="str">
        <f>IFERROR(VLOOKUP(M164,[1]Context!$E$5:$G$37,3),"")</f>
        <v/>
      </c>
      <c r="J164" s="25" t="str">
        <f>IFERROR(VLOOKUP(N164,[1]Context!$E$5:$G$37,3),"")</f>
        <v/>
      </c>
      <c r="K164" s="25" t="str">
        <f>IFERROR(VLOOKUP(O164,[1]Context!$E$5:$G$37,3),"")</f>
        <v/>
      </c>
      <c r="L164" s="25"/>
      <c r="M164" s="39"/>
      <c r="N164" s="19"/>
      <c r="O164" s="19"/>
    </row>
    <row r="165" spans="1:20" ht="43.5" hidden="1" customHeight="1" x14ac:dyDescent="0.3">
      <c r="A165" s="28"/>
      <c r="B165" s="19"/>
      <c r="C165" s="25"/>
      <c r="D165" s="29" t="s">
        <v>315</v>
      </c>
      <c r="E165" s="30"/>
      <c r="F165" s="31"/>
      <c r="G165" s="32"/>
      <c r="H165" s="20">
        <v>0</v>
      </c>
      <c r="I165" s="25" t="str">
        <f>IFERROR(VLOOKUP(M165,[1]Context!$E$5:$G$37,3),"")</f>
        <v/>
      </c>
      <c r="J165" s="25" t="str">
        <f>IFERROR(VLOOKUP(N165,[1]Context!$E$5:$G$37,3),"")</f>
        <v/>
      </c>
      <c r="K165" s="25" t="str">
        <f>IFERROR(VLOOKUP(O165,[1]Context!$E$5:$G$37,3),"")</f>
        <v/>
      </c>
      <c r="L165" s="20"/>
      <c r="M165" s="19"/>
      <c r="N165" s="19"/>
      <c r="O165" s="19"/>
    </row>
    <row r="166" spans="1:20" ht="50.1" hidden="1" customHeight="1" x14ac:dyDescent="0.3">
      <c r="A166" s="28">
        <v>115</v>
      </c>
      <c r="B166" s="33" t="s">
        <v>316</v>
      </c>
      <c r="C166" s="38" t="s">
        <v>317</v>
      </c>
      <c r="D166" s="35" t="s">
        <v>318</v>
      </c>
      <c r="E166" s="36" t="str">
        <f>IF(G166="NVT",[1]DropdownAntwoord!A$3,"")</f>
        <v/>
      </c>
      <c r="F166" s="37"/>
      <c r="G166" s="32"/>
      <c r="H166" s="25">
        <v>0</v>
      </c>
      <c r="I166" s="25" t="str">
        <f>IFERROR(VLOOKUP(M166,[1]Context!$E$5:$G$37,3),"")</f>
        <v/>
      </c>
      <c r="J166" s="25" t="str">
        <f>IFERROR(VLOOKUP(N166,[1]Context!$E$5:$G$37,3),"")</f>
        <v/>
      </c>
      <c r="K166" s="25" t="str">
        <f>IFERROR(VLOOKUP(O166,[1]Context!$E$5:$G$37,3),"")</f>
        <v/>
      </c>
      <c r="L166" s="25"/>
      <c r="M166" s="39"/>
      <c r="N166" s="19"/>
      <c r="O166" s="19"/>
    </row>
    <row r="167" spans="1:20" ht="121.5" hidden="1" customHeight="1" x14ac:dyDescent="0.3">
      <c r="A167" s="28">
        <v>116</v>
      </c>
      <c r="B167" s="33" t="s">
        <v>316</v>
      </c>
      <c r="C167" s="38" t="s">
        <v>319</v>
      </c>
      <c r="D167" s="35" t="s">
        <v>320</v>
      </c>
      <c r="E167" s="36" t="str">
        <f>IF(G167="NVT",[1]DropdownAntwoord!A$3,"")</f>
        <v/>
      </c>
      <c r="F167" s="37"/>
      <c r="G167" s="32"/>
      <c r="H167" s="20">
        <v>0</v>
      </c>
      <c r="I167" s="25" t="str">
        <f>IFERROR(VLOOKUP(M167,[1]Context!$E$5:$G$37,3),"")</f>
        <v/>
      </c>
      <c r="J167" s="25" t="str">
        <f>IFERROR(VLOOKUP(N167,[1]Context!$E$5:$G$37,3),"")</f>
        <v/>
      </c>
      <c r="K167" s="25" t="str">
        <f>IFERROR(VLOOKUP(O167,[1]Context!$E$5:$G$37,3),"")</f>
        <v/>
      </c>
      <c r="L167" s="20"/>
      <c r="M167" s="39"/>
      <c r="N167" s="19"/>
      <c r="O167" s="19"/>
    </row>
    <row r="168" spans="1:20" s="27" customFormat="1" ht="30" hidden="1" customHeight="1" x14ac:dyDescent="0.3">
      <c r="A168" s="18" t="s">
        <v>321</v>
      </c>
      <c r="B168" s="19"/>
      <c r="C168" s="20"/>
      <c r="D168" s="21" t="s">
        <v>322</v>
      </c>
      <c r="E168" s="22"/>
      <c r="F168" s="23"/>
      <c r="G168" s="32"/>
      <c r="H168" s="20">
        <v>1</v>
      </c>
      <c r="I168" s="25" t="str">
        <f>IFERROR(VLOOKUP(M168,[1]Context!$E$5:$G$37,3),"")</f>
        <v>Y</v>
      </c>
      <c r="J168" s="25" t="str">
        <f>IFERROR(VLOOKUP(N168,[1]Context!$E$5:$G$37,3),"")</f>
        <v/>
      </c>
      <c r="K168" s="25" t="str">
        <f>IFERROR(VLOOKUP(O168,[1]Context!$E$5:$G$37,3),"")</f>
        <v/>
      </c>
      <c r="L168" s="20"/>
      <c r="M168" s="19" t="s">
        <v>323</v>
      </c>
      <c r="N168" s="26"/>
      <c r="O168" s="26"/>
    </row>
    <row r="169" spans="1:20" ht="43.5" hidden="1" customHeight="1" x14ac:dyDescent="0.3">
      <c r="A169" s="28"/>
      <c r="B169" s="19"/>
      <c r="C169" s="25"/>
      <c r="D169" s="29" t="s">
        <v>324</v>
      </c>
      <c r="E169" s="30"/>
      <c r="F169" s="31"/>
      <c r="G169" s="32" t="str">
        <f t="shared" ref="G169:G205" si="2">IF(I169="Y","","NVT")</f>
        <v/>
      </c>
      <c r="H169" s="25">
        <v>1</v>
      </c>
      <c r="I169" s="25" t="str">
        <f>IFERROR(VLOOKUP(M169,[1]Context!$E$5:$G$37,3),"")</f>
        <v>Y</v>
      </c>
      <c r="J169" s="25" t="str">
        <f>IFERROR(VLOOKUP(N169,[1]Context!$E$5:$G$37,3),"")</f>
        <v/>
      </c>
      <c r="K169" s="25" t="str">
        <f>IFERROR(VLOOKUP(O169,[1]Context!$E$5:$G$37,3),"")</f>
        <v/>
      </c>
      <c r="L169" s="25"/>
      <c r="M169" s="19" t="s">
        <v>323</v>
      </c>
      <c r="N169" s="19"/>
      <c r="O169" s="19"/>
    </row>
    <row r="170" spans="1:20" ht="63" hidden="1" customHeight="1" x14ac:dyDescent="0.3">
      <c r="A170" s="28">
        <v>117</v>
      </c>
      <c r="B170" s="33" t="s">
        <v>325</v>
      </c>
      <c r="C170" s="38" t="s">
        <v>326</v>
      </c>
      <c r="D170" s="35" t="s">
        <v>327</v>
      </c>
      <c r="E170" s="36" t="str">
        <f>IF(G170="NVT",[1]DropdownAntwoord!A$3,"")</f>
        <v/>
      </c>
      <c r="F170" s="37"/>
      <c r="G170" s="32" t="str">
        <f t="shared" si="2"/>
        <v/>
      </c>
      <c r="H170" s="25">
        <v>1</v>
      </c>
      <c r="I170" s="25" t="str">
        <f>IFERROR(VLOOKUP(M170,[1]Context!$E$5:$G$37,3),"")</f>
        <v>Y</v>
      </c>
      <c r="J170" s="25" t="str">
        <f>IFERROR(VLOOKUP(N170,[1]Context!$E$5:$G$37,3),"")</f>
        <v/>
      </c>
      <c r="K170" s="25" t="str">
        <f>IFERROR(VLOOKUP(O170,[1]Context!$E$5:$G$37,3),"")</f>
        <v/>
      </c>
      <c r="L170" s="25"/>
      <c r="M170" s="19" t="s">
        <v>323</v>
      </c>
      <c r="N170" s="19"/>
      <c r="O170" s="19"/>
    </row>
    <row r="171" spans="1:20" ht="30" hidden="1" customHeight="1" x14ac:dyDescent="0.3">
      <c r="A171" s="28"/>
      <c r="B171" s="19"/>
      <c r="C171" s="25"/>
      <c r="D171" s="29" t="s">
        <v>328</v>
      </c>
      <c r="E171" s="30"/>
      <c r="F171" s="31"/>
      <c r="G171" s="32" t="str">
        <f t="shared" si="2"/>
        <v/>
      </c>
      <c r="H171" s="25">
        <v>1</v>
      </c>
      <c r="I171" s="25" t="str">
        <f>IFERROR(VLOOKUP(M171,[1]Context!$E$5:$G$37,3),"")</f>
        <v>Y</v>
      </c>
      <c r="J171" s="25" t="str">
        <f>IFERROR(VLOOKUP(N171,[1]Context!$E$5:$G$37,3),"")</f>
        <v/>
      </c>
      <c r="K171" s="25" t="str">
        <f>IFERROR(VLOOKUP(O171,[1]Context!$E$5:$G$37,3),"")</f>
        <v/>
      </c>
      <c r="L171" s="25"/>
      <c r="M171" s="19" t="s">
        <v>323</v>
      </c>
      <c r="N171" s="19"/>
      <c r="O171" s="19"/>
    </row>
    <row r="172" spans="1:20" ht="66.75" hidden="1" customHeight="1" x14ac:dyDescent="0.3">
      <c r="A172" s="28">
        <v>118</v>
      </c>
      <c r="B172" s="33" t="s">
        <v>325</v>
      </c>
      <c r="C172" s="38" t="s">
        <v>329</v>
      </c>
      <c r="D172" s="35" t="s">
        <v>330</v>
      </c>
      <c r="E172" s="36" t="str">
        <f>IF(G172="NVT",[1]DropdownAntwoord!A$3,"")</f>
        <v/>
      </c>
      <c r="F172" s="37"/>
      <c r="G172" s="32" t="str">
        <f t="shared" si="2"/>
        <v/>
      </c>
      <c r="H172" s="25">
        <v>1</v>
      </c>
      <c r="I172" s="25" t="str">
        <f>IFERROR(VLOOKUP(M172,[1]Context!$E$5:$G$37,3),"")</f>
        <v>Y</v>
      </c>
      <c r="J172" s="25" t="str">
        <f>IFERROR(VLOOKUP(N172,[1]Context!$E$5:$G$37,3),"")</f>
        <v/>
      </c>
      <c r="K172" s="25" t="str">
        <f>IFERROR(VLOOKUP(O172,[1]Context!$E$5:$G$37,3),"")</f>
        <v/>
      </c>
      <c r="L172" s="25"/>
      <c r="M172" s="19" t="s">
        <v>323</v>
      </c>
      <c r="N172" s="19"/>
      <c r="O172" s="19"/>
    </row>
    <row r="173" spans="1:20" ht="81" hidden="1" customHeight="1" x14ac:dyDescent="0.3">
      <c r="A173" s="28">
        <v>119</v>
      </c>
      <c r="B173" s="33" t="s">
        <v>325</v>
      </c>
      <c r="C173" s="38" t="s">
        <v>331</v>
      </c>
      <c r="D173" s="35" t="s">
        <v>332</v>
      </c>
      <c r="E173" s="36" t="str">
        <f>IF(G173="NVT",[1]DropdownAntwoord!A$3,"")</f>
        <v/>
      </c>
      <c r="F173" s="37"/>
      <c r="G173" s="32" t="str">
        <f t="shared" si="2"/>
        <v/>
      </c>
      <c r="H173" s="25">
        <v>1</v>
      </c>
      <c r="I173" s="25" t="str">
        <f>IFERROR(VLOOKUP(M173,[1]Context!$E$5:$G$37,3),"")</f>
        <v>Y</v>
      </c>
      <c r="J173" s="25" t="str">
        <f>IFERROR(VLOOKUP(N173,[1]Context!$E$5:$G$37,3),"")</f>
        <v/>
      </c>
      <c r="K173" s="25" t="str">
        <f>IFERROR(VLOOKUP(O173,[1]Context!$E$5:$G$37,3),"")</f>
        <v/>
      </c>
      <c r="L173" s="25"/>
      <c r="M173" s="19" t="s">
        <v>323</v>
      </c>
      <c r="N173" s="19"/>
      <c r="O173" s="19"/>
    </row>
    <row r="174" spans="1:20" s="27" customFormat="1" ht="30" hidden="1" customHeight="1" x14ac:dyDescent="0.3">
      <c r="A174" s="18" t="s">
        <v>333</v>
      </c>
      <c r="B174" s="19"/>
      <c r="C174" s="20"/>
      <c r="D174" s="21" t="s">
        <v>334</v>
      </c>
      <c r="E174" s="22"/>
      <c r="F174" s="23"/>
      <c r="G174" s="32" t="str">
        <f t="shared" si="2"/>
        <v/>
      </c>
      <c r="H174" s="20">
        <v>0</v>
      </c>
      <c r="I174" s="25" t="str">
        <f>IFERROR(VLOOKUP(M174,[1]Context!$E$5:$G$37,3),"")</f>
        <v>Y</v>
      </c>
      <c r="J174" s="25" t="str">
        <f>IFERROR(VLOOKUP(N174,[1]Context!$E$5:$G$37,3),"")</f>
        <v/>
      </c>
      <c r="K174" s="25" t="str">
        <f>IFERROR(VLOOKUP(O174,[1]Context!$E$5:$G$37,3),"")</f>
        <v/>
      </c>
      <c r="L174" s="20"/>
      <c r="M174" s="19" t="s">
        <v>335</v>
      </c>
      <c r="N174" s="26"/>
      <c r="O174" s="26"/>
    </row>
    <row r="175" spans="1:20" ht="30" hidden="1" customHeight="1" x14ac:dyDescent="0.3">
      <c r="A175" s="28"/>
      <c r="B175" s="19"/>
      <c r="C175" s="25"/>
      <c r="D175" s="29" t="s">
        <v>336</v>
      </c>
      <c r="E175" s="30"/>
      <c r="F175" s="31"/>
      <c r="G175" s="32" t="str">
        <f t="shared" si="2"/>
        <v/>
      </c>
      <c r="H175" s="25">
        <v>1</v>
      </c>
      <c r="I175" s="25" t="str">
        <f>IFERROR(VLOOKUP(M175,[1]Context!$E$5:$G$37,3),"")</f>
        <v>Y</v>
      </c>
      <c r="J175" s="25" t="str">
        <f>IFERROR(VLOOKUP(N175,[1]Context!$E$5:$G$37,3),"")</f>
        <v/>
      </c>
      <c r="K175" s="25" t="str">
        <f>IFERROR(VLOOKUP(O175,[1]Context!$E$5:$G$37,3),"")</f>
        <v/>
      </c>
      <c r="L175" s="25"/>
      <c r="M175" s="19" t="s">
        <v>335</v>
      </c>
      <c r="N175" s="19"/>
      <c r="O175" s="19"/>
    </row>
    <row r="176" spans="1:20" ht="50.1" hidden="1" customHeight="1" x14ac:dyDescent="0.3">
      <c r="A176" s="28">
        <v>120</v>
      </c>
      <c r="B176" s="33" t="s">
        <v>337</v>
      </c>
      <c r="C176" s="38" t="s">
        <v>338</v>
      </c>
      <c r="D176" s="35" t="s">
        <v>339</v>
      </c>
      <c r="E176" s="36" t="str">
        <f>IF(G176="NVT",[1]DropdownAntwoord!A$3,"")</f>
        <v/>
      </c>
      <c r="F176" s="37"/>
      <c r="G176" s="32" t="str">
        <f t="shared" si="2"/>
        <v/>
      </c>
      <c r="H176" s="25">
        <v>1</v>
      </c>
      <c r="I176" s="25" t="str">
        <f>IFERROR(VLOOKUP(M176,[1]Context!$E$5:$G$37,3),"")</f>
        <v>Y</v>
      </c>
      <c r="J176" s="25" t="str">
        <f>IFERROR(VLOOKUP(N176,[1]Context!$E$5:$G$37,3),"")</f>
        <v/>
      </c>
      <c r="K176" s="25" t="str">
        <f>IFERROR(VLOOKUP(O176,[1]Context!$E$5:$G$37,3),"")</f>
        <v/>
      </c>
      <c r="L176" s="25"/>
      <c r="M176" s="26" t="s">
        <v>335</v>
      </c>
      <c r="N176" s="19"/>
      <c r="O176" s="19"/>
    </row>
    <row r="177" spans="1:20" ht="50.1" hidden="1" customHeight="1" x14ac:dyDescent="0.3">
      <c r="A177" s="28">
        <v>121</v>
      </c>
      <c r="B177" s="33" t="s">
        <v>132</v>
      </c>
      <c r="C177" s="38" t="s">
        <v>340</v>
      </c>
      <c r="D177" s="35" t="s">
        <v>341</v>
      </c>
      <c r="E177" s="36" t="str">
        <f>IF(G177="NVT",[1]DropdownAntwoord!A$3,"")</f>
        <v/>
      </c>
      <c r="F177" s="37"/>
      <c r="G177" s="32" t="str">
        <f t="shared" si="2"/>
        <v/>
      </c>
      <c r="H177" s="25">
        <v>1</v>
      </c>
      <c r="I177" s="25" t="str">
        <f>IFERROR(VLOOKUP(M177,[1]Context!$E$5:$G$37,3),"")</f>
        <v>Y</v>
      </c>
      <c r="J177" s="25" t="str">
        <f>IFERROR(VLOOKUP(N177,[1]Context!$E$5:$G$37,3),"")</f>
        <v/>
      </c>
      <c r="K177" s="25" t="str">
        <f>IFERROR(VLOOKUP(O177,[1]Context!$E$5:$G$37,3),"")</f>
        <v/>
      </c>
      <c r="L177" s="25"/>
      <c r="M177" s="19" t="s">
        <v>335</v>
      </c>
      <c r="N177" s="19"/>
      <c r="O177" s="19"/>
    </row>
    <row r="178" spans="1:20" ht="50.1" hidden="1" customHeight="1" x14ac:dyDescent="0.3">
      <c r="A178" s="28">
        <v>122</v>
      </c>
      <c r="B178" s="33" t="s">
        <v>337</v>
      </c>
      <c r="C178" s="38" t="s">
        <v>342</v>
      </c>
      <c r="D178" s="35" t="s">
        <v>343</v>
      </c>
      <c r="E178" s="36" t="str">
        <f>IF(G178="NVT",[1]DropdownAntwoord!A$3,"")</f>
        <v/>
      </c>
      <c r="F178" s="37"/>
      <c r="G178" s="32" t="str">
        <f t="shared" si="2"/>
        <v/>
      </c>
      <c r="H178" s="25">
        <v>1</v>
      </c>
      <c r="I178" s="25" t="str">
        <f>IFERROR(VLOOKUP(M178,[1]Context!$E$5:$G$37,3),"")</f>
        <v>Y</v>
      </c>
      <c r="J178" s="25" t="str">
        <f>IFERROR(VLOOKUP(N178,[1]Context!$E$5:$G$37,3),"")</f>
        <v/>
      </c>
      <c r="K178" s="25" t="str">
        <f>IFERROR(VLOOKUP(O178,[1]Context!$E$5:$G$37,3),"")</f>
        <v/>
      </c>
      <c r="L178" s="25"/>
      <c r="M178" s="26" t="s">
        <v>335</v>
      </c>
      <c r="N178" s="19"/>
      <c r="O178" s="19"/>
    </row>
    <row r="179" spans="1:20" ht="50.1" hidden="1" customHeight="1" x14ac:dyDescent="0.3">
      <c r="A179" s="28">
        <v>123</v>
      </c>
      <c r="B179" s="33" t="s">
        <v>337</v>
      </c>
      <c r="C179" s="38" t="s">
        <v>344</v>
      </c>
      <c r="D179" s="35" t="s">
        <v>345</v>
      </c>
      <c r="E179" s="36" t="str">
        <f>IF(G179="NVT",[1]DropdownAntwoord!A$3,"")</f>
        <v/>
      </c>
      <c r="F179" s="37"/>
      <c r="G179" s="32" t="str">
        <f t="shared" si="2"/>
        <v/>
      </c>
      <c r="H179" s="25">
        <v>1</v>
      </c>
      <c r="I179" s="25" t="str">
        <f>IFERROR(VLOOKUP(M179,[1]Context!$E$5:$G$37,3),"")</f>
        <v>Y</v>
      </c>
      <c r="J179" s="25" t="str">
        <f>IFERROR(VLOOKUP(N179,[1]Context!$E$5:$G$37,3),"")</f>
        <v/>
      </c>
      <c r="K179" s="25" t="str">
        <f>IFERROR(VLOOKUP(O179,[1]Context!$E$5:$G$37,3),"")</f>
        <v/>
      </c>
      <c r="L179" s="25"/>
      <c r="M179" s="19" t="s">
        <v>335</v>
      </c>
      <c r="N179" s="19"/>
      <c r="O179" s="19"/>
    </row>
    <row r="180" spans="1:20" ht="50.1" hidden="1" customHeight="1" x14ac:dyDescent="0.3">
      <c r="A180" s="28">
        <v>124</v>
      </c>
      <c r="B180" s="33" t="s">
        <v>337</v>
      </c>
      <c r="C180" s="38" t="s">
        <v>346</v>
      </c>
      <c r="D180" s="35" t="s">
        <v>347</v>
      </c>
      <c r="E180" s="36" t="str">
        <f>IF(G180="NVT",[1]DropdownAntwoord!A$3,"")</f>
        <v/>
      </c>
      <c r="F180" s="37"/>
      <c r="G180" s="32" t="str">
        <f t="shared" si="2"/>
        <v/>
      </c>
      <c r="H180" s="25">
        <v>1</v>
      </c>
      <c r="I180" s="25" t="str">
        <f>IFERROR(VLOOKUP(M180,[1]Context!$E$5:$G$37,3),"")</f>
        <v>Y</v>
      </c>
      <c r="J180" s="25" t="str">
        <f>IFERROR(VLOOKUP(N180,[1]Context!$E$5:$G$37,3),"")</f>
        <v/>
      </c>
      <c r="K180" s="25" t="str">
        <f>IFERROR(VLOOKUP(O180,[1]Context!$E$5:$G$37,3),"")</f>
        <v/>
      </c>
      <c r="L180" s="25"/>
      <c r="M180" s="26" t="s">
        <v>335</v>
      </c>
      <c r="N180" s="19"/>
      <c r="O180" s="19"/>
    </row>
    <row r="181" spans="1:20" ht="42.75" hidden="1" customHeight="1" x14ac:dyDescent="0.3">
      <c r="A181" s="28"/>
      <c r="B181" s="19"/>
      <c r="C181" s="25"/>
      <c r="D181" s="29" t="s">
        <v>348</v>
      </c>
      <c r="E181" s="30"/>
      <c r="F181" s="31"/>
      <c r="G181" s="32" t="str">
        <f t="shared" si="2"/>
        <v/>
      </c>
      <c r="H181" s="25">
        <v>1</v>
      </c>
      <c r="I181" s="25" t="str">
        <f>IFERROR(VLOOKUP(M181,[1]Context!$E$5:$G$37,3),"")</f>
        <v>Y</v>
      </c>
      <c r="J181" s="25" t="str">
        <f>IFERROR(VLOOKUP(N181,[1]Context!$E$5:$G$37,3),"")</f>
        <v/>
      </c>
      <c r="K181" s="25" t="str">
        <f>IFERROR(VLOOKUP(O181,[1]Context!$E$5:$G$37,3),"")</f>
        <v/>
      </c>
      <c r="L181" s="25"/>
      <c r="M181" s="19" t="s">
        <v>335</v>
      </c>
      <c r="N181" s="19"/>
      <c r="O181" s="19"/>
    </row>
    <row r="182" spans="1:20" ht="98.25" hidden="1" customHeight="1" x14ac:dyDescent="0.3">
      <c r="A182" s="28">
        <v>125</v>
      </c>
      <c r="B182" s="33" t="s">
        <v>337</v>
      </c>
      <c r="C182" s="38" t="s">
        <v>349</v>
      </c>
      <c r="D182" s="35" t="s">
        <v>350</v>
      </c>
      <c r="E182" s="36" t="str">
        <f>IF(G182="NVT",[1]DropdownAntwoord!A$3,"")</f>
        <v/>
      </c>
      <c r="F182" s="37"/>
      <c r="G182" s="32" t="str">
        <f t="shared" si="2"/>
        <v/>
      </c>
      <c r="H182" s="25">
        <v>1</v>
      </c>
      <c r="I182" s="25" t="str">
        <f>IFERROR(VLOOKUP(M182,[1]Context!$E$5:$G$37,3),"")</f>
        <v>Y</v>
      </c>
      <c r="J182" s="25" t="str">
        <f>IFERROR(VLOOKUP(N182,[1]Context!$E$5:$G$37,3),"")</f>
        <v/>
      </c>
      <c r="K182" s="25" t="str">
        <f>IFERROR(VLOOKUP(O182,[1]Context!$E$5:$G$37,3),"")</f>
        <v/>
      </c>
      <c r="L182" s="25"/>
      <c r="M182" s="26" t="s">
        <v>335</v>
      </c>
      <c r="N182" s="19"/>
      <c r="O182" s="19"/>
    </row>
    <row r="183" spans="1:20" ht="50.1" hidden="1" customHeight="1" x14ac:dyDescent="0.3">
      <c r="A183" s="28">
        <v>126</v>
      </c>
      <c r="B183" s="33" t="s">
        <v>337</v>
      </c>
      <c r="C183" s="38" t="s">
        <v>351</v>
      </c>
      <c r="D183" s="35" t="s">
        <v>352</v>
      </c>
      <c r="E183" s="36" t="str">
        <f>IF(G183="NVT",[1]DropdownAntwoord!A$3,"")</f>
        <v/>
      </c>
      <c r="F183" s="37"/>
      <c r="G183" s="32" t="str">
        <f t="shared" si="2"/>
        <v/>
      </c>
      <c r="H183" s="25">
        <v>1</v>
      </c>
      <c r="I183" s="25" t="str">
        <f>IFERROR(VLOOKUP(M183,[1]Context!$E$5:$G$37,3),"")</f>
        <v>Y</v>
      </c>
      <c r="J183" s="25" t="str">
        <f>IFERROR(VLOOKUP(N183,[1]Context!$E$5:$G$37,3),"")</f>
        <v/>
      </c>
      <c r="K183" s="25" t="str">
        <f>IFERROR(VLOOKUP(O183,[1]Context!$E$5:$G$37,3),"")</f>
        <v/>
      </c>
      <c r="L183" s="25"/>
      <c r="M183" s="19" t="s">
        <v>335</v>
      </c>
      <c r="N183" s="19"/>
      <c r="O183" s="19"/>
    </row>
    <row r="184" spans="1:20" ht="50.1" hidden="1" customHeight="1" x14ac:dyDescent="0.3">
      <c r="A184" s="28">
        <v>127</v>
      </c>
      <c r="B184" s="33" t="s">
        <v>337</v>
      </c>
      <c r="C184" s="38" t="s">
        <v>353</v>
      </c>
      <c r="D184" s="35" t="s">
        <v>354</v>
      </c>
      <c r="E184" s="36" t="str">
        <f>IF(G184="NVT",[1]DropdownAntwoord!A$3,"")</f>
        <v/>
      </c>
      <c r="F184" s="37"/>
      <c r="G184" s="32" t="str">
        <f t="shared" si="2"/>
        <v/>
      </c>
      <c r="H184" s="25">
        <v>1</v>
      </c>
      <c r="I184" s="25" t="str">
        <f>IFERROR(VLOOKUP(M184,[1]Context!$E$5:$G$37,3),"")</f>
        <v>Y</v>
      </c>
      <c r="J184" s="25" t="str">
        <f>IFERROR(VLOOKUP(N184,[1]Context!$E$5:$G$37,3),"")</f>
        <v/>
      </c>
      <c r="K184" s="25" t="str">
        <f>IFERROR(VLOOKUP(O184,[1]Context!$E$5:$G$37,3),"")</f>
        <v/>
      </c>
      <c r="L184" s="25"/>
      <c r="M184" s="26" t="s">
        <v>335</v>
      </c>
      <c r="N184" s="19"/>
      <c r="O184" s="19"/>
    </row>
    <row r="185" spans="1:20" ht="50.1" hidden="1" customHeight="1" x14ac:dyDescent="0.3">
      <c r="A185" s="28">
        <v>128</v>
      </c>
      <c r="B185" s="33" t="s">
        <v>337</v>
      </c>
      <c r="C185" s="38" t="s">
        <v>355</v>
      </c>
      <c r="D185" s="35" t="s">
        <v>356</v>
      </c>
      <c r="E185" s="36" t="str">
        <f>IF(G185="NVT",[1]DropdownAntwoord!A$3,"")</f>
        <v/>
      </c>
      <c r="F185" s="37"/>
      <c r="G185" s="32" t="str">
        <f t="shared" si="2"/>
        <v/>
      </c>
      <c r="H185" s="25">
        <v>1</v>
      </c>
      <c r="I185" s="25" t="str">
        <f>IFERROR(VLOOKUP(M185,[1]Context!$E$5:$G$37,3),"")</f>
        <v>Y</v>
      </c>
      <c r="J185" s="25" t="str">
        <f>IFERROR(VLOOKUP(N185,[1]Context!$E$5:$G$37,3),"")</f>
        <v/>
      </c>
      <c r="K185" s="25" t="str">
        <f>IFERROR(VLOOKUP(O185,[1]Context!$E$5:$G$37,3),"")</f>
        <v/>
      </c>
      <c r="L185" s="25"/>
      <c r="M185" s="19" t="s">
        <v>335</v>
      </c>
      <c r="N185" s="19"/>
      <c r="O185" s="19"/>
    </row>
    <row r="186" spans="1:20" ht="50.1" hidden="1" customHeight="1" x14ac:dyDescent="0.3">
      <c r="A186" s="28">
        <v>129</v>
      </c>
      <c r="B186" s="33" t="s">
        <v>337</v>
      </c>
      <c r="C186" s="38" t="s">
        <v>357</v>
      </c>
      <c r="D186" s="35" t="s">
        <v>358</v>
      </c>
      <c r="E186" s="36" t="str">
        <f>IF(G186="NVT",[1]DropdownAntwoord!A$3,"")</f>
        <v/>
      </c>
      <c r="F186" s="37"/>
      <c r="G186" s="32" t="str">
        <f t="shared" si="2"/>
        <v/>
      </c>
      <c r="H186" s="25">
        <v>1</v>
      </c>
      <c r="I186" s="25" t="str">
        <f>IFERROR(VLOOKUP(M186,[1]Context!$E$5:$G$37,3),"")</f>
        <v>Y</v>
      </c>
      <c r="J186" s="25" t="str">
        <f>IFERROR(VLOOKUP(N186,[1]Context!$E$5:$G$37,3),"")</f>
        <v/>
      </c>
      <c r="K186" s="25" t="str">
        <f>IFERROR(VLOOKUP(O186,[1]Context!$E$5:$G$37,3),"")</f>
        <v/>
      </c>
      <c r="L186" s="25"/>
      <c r="M186" s="26" t="s">
        <v>335</v>
      </c>
      <c r="N186" s="19"/>
      <c r="O186" s="19"/>
    </row>
    <row r="187" spans="1:20" s="27" customFormat="1" ht="30" customHeight="1" x14ac:dyDescent="0.3">
      <c r="A187" s="18" t="s">
        <v>359</v>
      </c>
      <c r="B187" s="19"/>
      <c r="C187" s="20"/>
      <c r="D187" s="21" t="s">
        <v>360</v>
      </c>
      <c r="E187" s="22"/>
      <c r="F187" s="23"/>
      <c r="G187" s="32" t="str">
        <f t="shared" si="2"/>
        <v/>
      </c>
      <c r="H187" s="25"/>
      <c r="I187" s="25" t="str">
        <f>IFERROR(VLOOKUP(M187,[1]Context!$E$5:$G$37,3),"")</f>
        <v>Y</v>
      </c>
      <c r="J187" s="25" t="str">
        <f>IFERROR(VLOOKUP(N187,[1]Context!$E$5:$G$37,3),"")</f>
        <v/>
      </c>
      <c r="K187" s="25" t="str">
        <f>IFERROR(VLOOKUP(O187,[1]Context!$E$5:$G$37,3),"")</f>
        <v/>
      </c>
      <c r="L187" s="25"/>
      <c r="M187" s="19" t="s">
        <v>361</v>
      </c>
      <c r="N187" s="26"/>
      <c r="O187" s="26"/>
      <c r="Q187" s="1" t="s">
        <v>440</v>
      </c>
      <c r="R187" s="1" t="s">
        <v>440</v>
      </c>
      <c r="S187" s="1" t="s">
        <v>440</v>
      </c>
      <c r="T187" s="1" t="s">
        <v>440</v>
      </c>
    </row>
    <row r="188" spans="1:20" ht="30" customHeight="1" x14ac:dyDescent="0.3">
      <c r="A188" s="28"/>
      <c r="B188" s="19"/>
      <c r="C188" s="25"/>
      <c r="D188" s="29" t="s">
        <v>362</v>
      </c>
      <c r="E188" s="30"/>
      <c r="F188" s="31"/>
      <c r="G188" s="32" t="str">
        <f t="shared" si="2"/>
        <v/>
      </c>
      <c r="H188" s="25"/>
      <c r="I188" s="25" t="str">
        <f>IFERROR(VLOOKUP(M188,[1]Context!$E$5:$G$37,3),"")</f>
        <v>Y</v>
      </c>
      <c r="J188" s="25" t="str">
        <f>IFERROR(VLOOKUP(N188,[1]Context!$E$5:$G$37,3),"")</f>
        <v/>
      </c>
      <c r="K188" s="25" t="str">
        <f>IFERROR(VLOOKUP(O188,[1]Context!$E$5:$G$37,3),"")</f>
        <v/>
      </c>
      <c r="L188" s="25"/>
      <c r="M188" s="26" t="s">
        <v>361</v>
      </c>
      <c r="N188" s="19"/>
      <c r="O188" s="19"/>
      <c r="Q188" s="1" t="s">
        <v>440</v>
      </c>
      <c r="R188" s="1" t="s">
        <v>440</v>
      </c>
      <c r="S188" s="1" t="s">
        <v>440</v>
      </c>
      <c r="T188" s="1" t="s">
        <v>440</v>
      </c>
    </row>
    <row r="189" spans="1:20" ht="50.1" customHeight="1" x14ac:dyDescent="0.3">
      <c r="A189" s="28">
        <v>130</v>
      </c>
      <c r="B189" s="33" t="s">
        <v>363</v>
      </c>
      <c r="C189" s="38" t="s">
        <v>364</v>
      </c>
      <c r="D189" s="35" t="s">
        <v>365</v>
      </c>
      <c r="E189" s="36" t="str">
        <f>IF(G189="NVT",[1]DropdownAntwoord!A$3,"")</f>
        <v/>
      </c>
      <c r="F189" s="37"/>
      <c r="G189" s="32" t="str">
        <f t="shared" si="2"/>
        <v/>
      </c>
      <c r="H189" s="25">
        <v>1</v>
      </c>
      <c r="I189" s="25" t="str">
        <f>IFERROR(VLOOKUP(M189,[1]Context!$E$5:$G$37,3),"")</f>
        <v>Y</v>
      </c>
      <c r="J189" s="25" t="str">
        <f>IFERROR(VLOOKUP(N189,[1]Context!$E$5:$G$37,3),"")</f>
        <v/>
      </c>
      <c r="K189" s="25" t="str">
        <f>IFERROR(VLOOKUP(O189,[1]Context!$E$5:$G$37,3),"")</f>
        <v/>
      </c>
      <c r="L189" s="25"/>
      <c r="M189" s="19" t="s">
        <v>361</v>
      </c>
      <c r="N189" s="19"/>
      <c r="O189" s="19"/>
      <c r="Q189" s="1" t="s">
        <v>439</v>
      </c>
      <c r="R189" s="1" t="s">
        <v>439</v>
      </c>
      <c r="S189" s="1" t="s">
        <v>439</v>
      </c>
      <c r="T189" s="1" t="s">
        <v>439</v>
      </c>
    </row>
    <row r="190" spans="1:20" ht="50.1" customHeight="1" x14ac:dyDescent="0.3">
      <c r="A190" s="28">
        <v>131</v>
      </c>
      <c r="B190" s="33" t="s">
        <v>363</v>
      </c>
      <c r="C190" s="38" t="s">
        <v>366</v>
      </c>
      <c r="D190" s="44" t="s">
        <v>367</v>
      </c>
      <c r="E190" s="36" t="str">
        <f>IF(G190="NVT",[1]DropdownAntwoord!A$3,"")</f>
        <v/>
      </c>
      <c r="F190" s="37"/>
      <c r="G190" s="32" t="str">
        <f t="shared" si="2"/>
        <v/>
      </c>
      <c r="H190" s="25">
        <v>1</v>
      </c>
      <c r="I190" s="25" t="str">
        <f>IFERROR(VLOOKUP(M190,[1]Context!$E$5:$G$37,3),"")</f>
        <v>Y</v>
      </c>
      <c r="J190" s="25" t="str">
        <f>IFERROR(VLOOKUP(N190,[1]Context!$E$5:$G$37,3),"")</f>
        <v/>
      </c>
      <c r="K190" s="25" t="str">
        <f>IFERROR(VLOOKUP(O190,[1]Context!$E$5:$G$37,3),"")</f>
        <v/>
      </c>
      <c r="L190" s="25"/>
      <c r="M190" s="26" t="s">
        <v>361</v>
      </c>
      <c r="N190" s="19"/>
      <c r="O190" s="19"/>
      <c r="Q190" s="1" t="s">
        <v>439</v>
      </c>
      <c r="R190" s="1" t="s">
        <v>439</v>
      </c>
      <c r="S190" s="1" t="s">
        <v>439</v>
      </c>
      <c r="T190" s="1" t="s">
        <v>439</v>
      </c>
    </row>
    <row r="191" spans="1:20" ht="50.1" customHeight="1" x14ac:dyDescent="0.3">
      <c r="A191" s="28">
        <v>132</v>
      </c>
      <c r="B191" s="33" t="s">
        <v>363</v>
      </c>
      <c r="C191" s="38" t="s">
        <v>368</v>
      </c>
      <c r="D191" s="35" t="s">
        <v>369</v>
      </c>
      <c r="E191" s="36" t="str">
        <f>IF(G191="NVT",[1]DropdownAntwoord!A$3,"")</f>
        <v/>
      </c>
      <c r="F191" s="37"/>
      <c r="G191" s="32" t="str">
        <f t="shared" si="2"/>
        <v/>
      </c>
      <c r="H191" s="25">
        <v>1</v>
      </c>
      <c r="I191" s="25" t="str">
        <f>IFERROR(VLOOKUP(M191,[1]Context!$E$5:$G$37,3),"")</f>
        <v>Y</v>
      </c>
      <c r="J191" s="25" t="str">
        <f>IFERROR(VLOOKUP(N191,[1]Context!$E$5:$G$37,3),"")</f>
        <v/>
      </c>
      <c r="K191" s="25" t="str">
        <f>IFERROR(VLOOKUP(O191,[1]Context!$E$5:$G$37,3),"")</f>
        <v/>
      </c>
      <c r="L191" s="25"/>
      <c r="M191" s="19" t="s">
        <v>361</v>
      </c>
      <c r="N191" s="19"/>
      <c r="O191" s="19"/>
      <c r="Q191" s="1" t="s">
        <v>439</v>
      </c>
      <c r="R191" s="1" t="s">
        <v>439</v>
      </c>
      <c r="S191" s="1" t="s">
        <v>439</v>
      </c>
      <c r="T191" s="1" t="s">
        <v>439</v>
      </c>
    </row>
    <row r="192" spans="1:20" ht="62.25" hidden="1" customHeight="1" x14ac:dyDescent="0.3">
      <c r="A192" s="28">
        <v>133</v>
      </c>
      <c r="B192" s="33" t="s">
        <v>363</v>
      </c>
      <c r="C192" s="38" t="s">
        <v>370</v>
      </c>
      <c r="D192" s="35" t="s">
        <v>371</v>
      </c>
      <c r="E192" s="36" t="str">
        <f>IF(G192="NVT",[1]DropdownAntwoord!A$3,"")</f>
        <v/>
      </c>
      <c r="F192" s="37"/>
      <c r="G192" s="32" t="str">
        <f t="shared" si="2"/>
        <v/>
      </c>
      <c r="H192" s="25">
        <v>1</v>
      </c>
      <c r="I192" s="25" t="str">
        <f>IFERROR(VLOOKUP(M192,[1]Context!$E$5:$G$37,3),"")</f>
        <v>Y</v>
      </c>
      <c r="J192" s="25" t="str">
        <f>IFERROR(VLOOKUP(N192,[1]Context!$E$5:$G$37,3),"")</f>
        <v/>
      </c>
      <c r="K192" s="25" t="str">
        <f>IFERROR(VLOOKUP(O192,[1]Context!$E$5:$G$37,3),"")</f>
        <v/>
      </c>
      <c r="L192" s="25"/>
      <c r="M192" s="26" t="s">
        <v>361</v>
      </c>
      <c r="N192" s="19"/>
      <c r="O192" s="19"/>
    </row>
    <row r="193" spans="1:20" ht="50.1" customHeight="1" x14ac:dyDescent="0.3">
      <c r="A193" s="28">
        <v>134</v>
      </c>
      <c r="B193" s="33" t="s">
        <v>363</v>
      </c>
      <c r="C193" s="38" t="s">
        <v>372</v>
      </c>
      <c r="D193" s="35" t="s">
        <v>373</v>
      </c>
      <c r="E193" s="36" t="str">
        <f>IF(G193="NVT",[1]DropdownAntwoord!A$3,"")</f>
        <v/>
      </c>
      <c r="F193" s="37"/>
      <c r="G193" s="32" t="str">
        <f t="shared" si="2"/>
        <v/>
      </c>
      <c r="H193" s="25">
        <v>1</v>
      </c>
      <c r="I193" s="25" t="str">
        <f>IFERROR(VLOOKUP(M193,[1]Context!$E$5:$G$37,3),"")</f>
        <v>Y</v>
      </c>
      <c r="J193" s="25" t="str">
        <f>IFERROR(VLOOKUP(N193,[1]Context!$E$5:$G$37,3),"")</f>
        <v/>
      </c>
      <c r="K193" s="25" t="str">
        <f>IFERROR(VLOOKUP(O193,[1]Context!$E$5:$G$37,3),"")</f>
        <v/>
      </c>
      <c r="L193" s="25"/>
      <c r="M193" s="19" t="s">
        <v>361</v>
      </c>
      <c r="N193" s="19"/>
      <c r="O193" s="19"/>
      <c r="Q193" s="1" t="s">
        <v>439</v>
      </c>
      <c r="R193" s="1" t="s">
        <v>439</v>
      </c>
      <c r="S193" s="1" t="s">
        <v>439</v>
      </c>
      <c r="T193" s="1" t="s">
        <v>439</v>
      </c>
    </row>
    <row r="194" spans="1:20" ht="30" customHeight="1" x14ac:dyDescent="0.3">
      <c r="A194" s="28"/>
      <c r="B194" s="19"/>
      <c r="C194" s="25"/>
      <c r="D194" s="29" t="s">
        <v>374</v>
      </c>
      <c r="E194" s="30"/>
      <c r="F194" s="31"/>
      <c r="G194" s="32" t="str">
        <f t="shared" si="2"/>
        <v/>
      </c>
      <c r="H194" s="25"/>
      <c r="I194" s="25" t="str">
        <f>IFERROR(VLOOKUP(M194,[1]Context!$E$5:$G$37,3),"")</f>
        <v>Y</v>
      </c>
      <c r="J194" s="25" t="str">
        <f>IFERROR(VLOOKUP(N194,[1]Context!$E$5:$G$37,3),"")</f>
        <v/>
      </c>
      <c r="K194" s="25" t="str">
        <f>IFERROR(VLOOKUP(O194,[1]Context!$E$5:$G$37,3),"")</f>
        <v/>
      </c>
      <c r="L194" s="25"/>
      <c r="M194" s="19" t="s">
        <v>361</v>
      </c>
      <c r="N194" s="19"/>
      <c r="O194" s="19"/>
      <c r="Q194" s="1" t="s">
        <v>440</v>
      </c>
      <c r="R194" s="1" t="s">
        <v>440</v>
      </c>
      <c r="S194" s="1" t="s">
        <v>440</v>
      </c>
      <c r="T194" s="1" t="s">
        <v>440</v>
      </c>
    </row>
    <row r="195" spans="1:20" ht="50.1" customHeight="1" x14ac:dyDescent="0.3">
      <c r="A195" s="28">
        <v>135</v>
      </c>
      <c r="B195" s="33" t="s">
        <v>363</v>
      </c>
      <c r="C195" s="38" t="s">
        <v>375</v>
      </c>
      <c r="D195" s="35" t="s">
        <v>376</v>
      </c>
      <c r="E195" s="36" t="str">
        <f>IF(G195="NVT",[1]DropdownAntwoord!A$3,"")</f>
        <v/>
      </c>
      <c r="F195" s="37"/>
      <c r="G195" s="32" t="str">
        <f t="shared" si="2"/>
        <v/>
      </c>
      <c r="H195" s="25">
        <v>1</v>
      </c>
      <c r="I195" s="25" t="str">
        <f>IFERROR(VLOOKUP(M195,[1]Context!$E$5:$G$37,3),"")</f>
        <v>Y</v>
      </c>
      <c r="J195" s="25" t="str">
        <f>IFERROR(VLOOKUP(N195,[1]Context!$E$5:$G$37,3),"")</f>
        <v/>
      </c>
      <c r="K195" s="25" t="str">
        <f>IFERROR(VLOOKUP(O195,[1]Context!$E$5:$G$37,3),"")</f>
        <v/>
      </c>
      <c r="L195" s="25"/>
      <c r="M195" s="26" t="s">
        <v>361</v>
      </c>
      <c r="N195" s="19"/>
      <c r="O195" s="19"/>
      <c r="Q195" s="1" t="s">
        <v>439</v>
      </c>
      <c r="R195" s="1" t="s">
        <v>439</v>
      </c>
      <c r="S195" s="1" t="s">
        <v>439</v>
      </c>
      <c r="T195" s="1" t="s">
        <v>439</v>
      </c>
    </row>
    <row r="196" spans="1:20" ht="57" hidden="1" customHeight="1" x14ac:dyDescent="0.3">
      <c r="A196" s="28">
        <v>136</v>
      </c>
      <c r="B196" s="33" t="s">
        <v>363</v>
      </c>
      <c r="C196" s="38" t="s">
        <v>377</v>
      </c>
      <c r="D196" s="35" t="s">
        <v>378</v>
      </c>
      <c r="E196" s="36" t="str">
        <f>IF(G196="NVT",[1]DropdownAntwoord!A$3,"")</f>
        <v/>
      </c>
      <c r="F196" s="37"/>
      <c r="G196" s="32" t="str">
        <f t="shared" si="2"/>
        <v/>
      </c>
      <c r="H196" s="25">
        <v>1</v>
      </c>
      <c r="I196" s="25" t="str">
        <f>IFERROR(VLOOKUP(M196,[1]Context!$E$5:$G$37,3),"")</f>
        <v>Y</v>
      </c>
      <c r="J196" s="25" t="str">
        <f>IFERROR(VLOOKUP(N196,[1]Context!$E$5:$G$37,3),"")</f>
        <v/>
      </c>
      <c r="K196" s="25" t="str">
        <f>IFERROR(VLOOKUP(O196,[1]Context!$E$5:$G$37,3),"")</f>
        <v/>
      </c>
      <c r="L196" s="25"/>
      <c r="M196" s="19" t="s">
        <v>361</v>
      </c>
      <c r="N196" s="19"/>
      <c r="O196" s="19"/>
    </row>
    <row r="197" spans="1:20" ht="30" customHeight="1" x14ac:dyDescent="0.3">
      <c r="A197" s="28"/>
      <c r="B197" s="19"/>
      <c r="C197" s="25"/>
      <c r="D197" s="29" t="s">
        <v>379</v>
      </c>
      <c r="E197" s="30"/>
      <c r="F197" s="31"/>
      <c r="G197" s="32" t="str">
        <f t="shared" si="2"/>
        <v/>
      </c>
      <c r="H197" s="25">
        <v>1</v>
      </c>
      <c r="I197" s="25" t="str">
        <f>IFERROR(VLOOKUP(M197,[1]Context!$E$5:$G$37,3),"")</f>
        <v>Y</v>
      </c>
      <c r="J197" s="25" t="str">
        <f>IFERROR(VLOOKUP(N197,[1]Context!$E$5:$G$37,3),"")</f>
        <v/>
      </c>
      <c r="K197" s="25" t="str">
        <f>IFERROR(VLOOKUP(O197,[1]Context!$E$5:$G$37,3),"")</f>
        <v/>
      </c>
      <c r="L197" s="25"/>
      <c r="M197" s="19" t="s">
        <v>361</v>
      </c>
      <c r="N197" s="19"/>
      <c r="O197" s="19"/>
      <c r="Q197" s="1" t="s">
        <v>440</v>
      </c>
      <c r="R197" s="1" t="s">
        <v>440</v>
      </c>
      <c r="S197" s="1" t="s">
        <v>440</v>
      </c>
      <c r="T197" s="1" t="s">
        <v>440</v>
      </c>
    </row>
    <row r="198" spans="1:20" ht="50.1" customHeight="1" x14ac:dyDescent="0.3">
      <c r="A198" s="28">
        <v>137</v>
      </c>
      <c r="B198" s="33" t="s">
        <v>132</v>
      </c>
      <c r="C198" s="38" t="s">
        <v>380</v>
      </c>
      <c r="D198" s="35" t="s">
        <v>381</v>
      </c>
      <c r="E198" s="36" t="str">
        <f>IF(G198="NVT",[1]DropdownAntwoord!A$3,"")</f>
        <v/>
      </c>
      <c r="F198" s="37"/>
      <c r="G198" s="32" t="str">
        <f t="shared" si="2"/>
        <v/>
      </c>
      <c r="H198" s="25">
        <v>1</v>
      </c>
      <c r="I198" s="25" t="str">
        <f>IFERROR(VLOOKUP(M198,[1]Context!$E$5:$G$37,3),"")</f>
        <v>Y</v>
      </c>
      <c r="J198" s="25" t="str">
        <f>IFERROR(VLOOKUP(N198,[1]Context!$E$5:$G$37,3),"")</f>
        <v/>
      </c>
      <c r="K198" s="25" t="str">
        <f>IFERROR(VLOOKUP(O198,[1]Context!$E$5:$G$37,3),"")</f>
        <v/>
      </c>
      <c r="L198" s="25"/>
      <c r="M198" s="19" t="s">
        <v>361</v>
      </c>
      <c r="N198" s="19"/>
      <c r="O198" s="19"/>
      <c r="Q198" s="1" t="s">
        <v>439</v>
      </c>
      <c r="R198" s="1" t="s">
        <v>439</v>
      </c>
      <c r="S198" s="1" t="s">
        <v>439</v>
      </c>
      <c r="T198" s="1" t="s">
        <v>439</v>
      </c>
    </row>
    <row r="199" spans="1:20" ht="50.1" customHeight="1" x14ac:dyDescent="0.3">
      <c r="A199" s="28">
        <v>138</v>
      </c>
      <c r="B199" s="33" t="s">
        <v>132</v>
      </c>
      <c r="C199" s="38" t="s">
        <v>382</v>
      </c>
      <c r="D199" s="35" t="s">
        <v>383</v>
      </c>
      <c r="E199" s="36" t="str">
        <f>IF(G199="NVT",[1]DropdownAntwoord!A$3,"")</f>
        <v/>
      </c>
      <c r="F199" s="37"/>
      <c r="G199" s="32" t="str">
        <f t="shared" si="2"/>
        <v/>
      </c>
      <c r="H199" s="25">
        <v>1</v>
      </c>
      <c r="I199" s="25" t="str">
        <f>IFERROR(VLOOKUP(M199,[1]Context!$E$5:$G$37,3),"")</f>
        <v>Y</v>
      </c>
      <c r="J199" s="25" t="str">
        <f>IFERROR(VLOOKUP(N199,[1]Context!$E$5:$G$37,3),"")</f>
        <v/>
      </c>
      <c r="K199" s="25" t="str">
        <f>IFERROR(VLOOKUP(O199,[1]Context!$E$5:$G$37,3),"")</f>
        <v/>
      </c>
      <c r="L199" s="25"/>
      <c r="M199" s="19" t="s">
        <v>361</v>
      </c>
      <c r="N199" s="19"/>
      <c r="O199" s="19"/>
      <c r="Q199" s="1" t="s">
        <v>439</v>
      </c>
      <c r="R199" s="1" t="s">
        <v>439</v>
      </c>
      <c r="S199" s="1" t="s">
        <v>439</v>
      </c>
    </row>
    <row r="200" spans="1:20" ht="50.1" customHeight="1" x14ac:dyDescent="0.3">
      <c r="A200" s="28">
        <v>139</v>
      </c>
      <c r="B200" s="33" t="s">
        <v>132</v>
      </c>
      <c r="C200" s="38" t="s">
        <v>384</v>
      </c>
      <c r="D200" s="35" t="s">
        <v>385</v>
      </c>
      <c r="E200" s="36" t="str">
        <f>IF(G200="NVT",[1]DropdownAntwoord!A$3,"")</f>
        <v/>
      </c>
      <c r="F200" s="37"/>
      <c r="G200" s="32" t="str">
        <f t="shared" si="2"/>
        <v/>
      </c>
      <c r="H200" s="25">
        <v>1</v>
      </c>
      <c r="I200" s="25" t="str">
        <f>IFERROR(VLOOKUP(M200,[1]Context!$E$5:$G$37,3),"")</f>
        <v>Y</v>
      </c>
      <c r="J200" s="25" t="str">
        <f>IFERROR(VLOOKUP(N200,[1]Context!$E$5:$G$37,3),"")</f>
        <v/>
      </c>
      <c r="K200" s="25" t="str">
        <f>IFERROR(VLOOKUP(O200,[1]Context!$E$5:$G$37,3),"")</f>
        <v/>
      </c>
      <c r="L200" s="25"/>
      <c r="M200" s="19" t="s">
        <v>386</v>
      </c>
      <c r="N200" s="19"/>
      <c r="O200" s="19"/>
      <c r="Q200" s="1" t="s">
        <v>439</v>
      </c>
      <c r="R200" s="1" t="s">
        <v>439</v>
      </c>
      <c r="S200" s="1" t="s">
        <v>439</v>
      </c>
    </row>
    <row r="201" spans="1:20" s="27" customFormat="1" ht="30" customHeight="1" x14ac:dyDescent="0.3">
      <c r="A201" s="18" t="s">
        <v>387</v>
      </c>
      <c r="B201" s="19"/>
      <c r="C201" s="20"/>
      <c r="D201" s="21" t="s">
        <v>388</v>
      </c>
      <c r="E201" s="22"/>
      <c r="F201" s="23"/>
      <c r="G201" s="32" t="str">
        <f t="shared" si="2"/>
        <v/>
      </c>
      <c r="H201" s="20"/>
      <c r="I201" s="25" t="str">
        <f>IFERROR(VLOOKUP(M201,[1]Context!$E$5:$G$37,3),"")</f>
        <v>Y</v>
      </c>
      <c r="J201" s="25" t="str">
        <f>IFERROR(VLOOKUP(N201,[1]Context!$E$5:$G$37,3),"")</f>
        <v/>
      </c>
      <c r="K201" s="25" t="str">
        <f>IFERROR(VLOOKUP(O201,[1]Context!$E$5:$G$37,3),"")</f>
        <v/>
      </c>
      <c r="L201" s="20"/>
      <c r="M201" s="19" t="s">
        <v>386</v>
      </c>
      <c r="N201" s="26"/>
      <c r="O201" s="26"/>
      <c r="Q201" s="1" t="s">
        <v>440</v>
      </c>
      <c r="R201" s="1" t="s">
        <v>440</v>
      </c>
      <c r="S201" s="1" t="s">
        <v>440</v>
      </c>
      <c r="T201" s="1" t="s">
        <v>440</v>
      </c>
    </row>
    <row r="202" spans="1:20" ht="30" customHeight="1" x14ac:dyDescent="0.3">
      <c r="A202" s="28"/>
      <c r="B202" s="19"/>
      <c r="C202" s="25"/>
      <c r="D202" s="29" t="s">
        <v>389</v>
      </c>
      <c r="E202" s="30"/>
      <c r="F202" s="31"/>
      <c r="G202" s="32" t="str">
        <f t="shared" si="2"/>
        <v/>
      </c>
      <c r="H202" s="25">
        <v>1</v>
      </c>
      <c r="I202" s="25" t="str">
        <f>IFERROR(VLOOKUP(M202,[1]Context!$E$5:$G$37,3),"")</f>
        <v>Y</v>
      </c>
      <c r="J202" s="25" t="str">
        <f>IFERROR(VLOOKUP(N202,[1]Context!$E$5:$G$37,3),"")</f>
        <v/>
      </c>
      <c r="K202" s="25" t="str">
        <f>IFERROR(VLOOKUP(O202,[1]Context!$E$5:$G$37,3),"")</f>
        <v/>
      </c>
      <c r="L202" s="25"/>
      <c r="M202" s="19" t="s">
        <v>386</v>
      </c>
      <c r="N202" s="19"/>
      <c r="O202" s="19"/>
      <c r="Q202" s="1" t="s">
        <v>440</v>
      </c>
      <c r="R202" s="1" t="s">
        <v>440</v>
      </c>
      <c r="S202" s="1" t="s">
        <v>440</v>
      </c>
      <c r="T202" s="1" t="s">
        <v>440</v>
      </c>
    </row>
    <row r="203" spans="1:20" ht="51" customHeight="1" x14ac:dyDescent="0.3">
      <c r="A203" s="28">
        <v>140</v>
      </c>
      <c r="B203" s="33" t="s">
        <v>390</v>
      </c>
      <c r="C203" s="38" t="s">
        <v>391</v>
      </c>
      <c r="D203" s="35" t="s">
        <v>392</v>
      </c>
      <c r="E203" s="36" t="str">
        <f>IF(G203="NVT",[1]DropdownAntwoord!A$3,"")</f>
        <v/>
      </c>
      <c r="F203" s="37"/>
      <c r="G203" s="32" t="str">
        <f t="shared" si="2"/>
        <v/>
      </c>
      <c r="H203" s="25">
        <v>1</v>
      </c>
      <c r="I203" s="25" t="str">
        <f>IFERROR(VLOOKUP(M203,[1]Context!$E$5:$G$37,3),"")</f>
        <v>Y</v>
      </c>
      <c r="J203" s="25" t="str">
        <f>IFERROR(VLOOKUP(N203,[1]Context!$E$5:$G$37,3),"")</f>
        <v/>
      </c>
      <c r="K203" s="25" t="str">
        <f>IFERROR(VLOOKUP(O203,[1]Context!$E$5:$G$37,3),"")</f>
        <v/>
      </c>
      <c r="L203" s="25"/>
      <c r="M203" s="26" t="s">
        <v>386</v>
      </c>
      <c r="N203" s="19"/>
      <c r="O203" s="19"/>
      <c r="Q203" s="1" t="s">
        <v>439</v>
      </c>
      <c r="R203" s="1" t="s">
        <v>439</v>
      </c>
      <c r="S203" s="1" t="s">
        <v>439</v>
      </c>
    </row>
    <row r="204" spans="1:20" ht="63" hidden="1" customHeight="1" x14ac:dyDescent="0.3">
      <c r="A204" s="28">
        <v>141</v>
      </c>
      <c r="B204" s="33" t="s">
        <v>390</v>
      </c>
      <c r="C204" s="38" t="s">
        <v>393</v>
      </c>
      <c r="D204" s="35" t="s">
        <v>394</v>
      </c>
      <c r="E204" s="36" t="str">
        <f>IF(G204="NVT",[1]DropdownAntwoord!A$3,"")</f>
        <v/>
      </c>
      <c r="F204" s="37"/>
      <c r="G204" s="32" t="str">
        <f t="shared" si="2"/>
        <v/>
      </c>
      <c r="H204" s="25">
        <v>1</v>
      </c>
      <c r="I204" s="25" t="str">
        <f>IFERROR(VLOOKUP(M204,[1]Context!$E$5:$G$37,3),"")</f>
        <v>Y</v>
      </c>
      <c r="J204" s="25" t="str">
        <f>IFERROR(VLOOKUP(N204,[1]Context!$E$5:$G$37,3),"")</f>
        <v/>
      </c>
      <c r="K204" s="25" t="str">
        <f>IFERROR(VLOOKUP(O204,[1]Context!$E$5:$G$37,3),"")</f>
        <v/>
      </c>
      <c r="L204" s="25"/>
      <c r="M204" s="26" t="s">
        <v>386</v>
      </c>
      <c r="N204" s="19"/>
      <c r="O204" s="19"/>
    </row>
    <row r="205" spans="1:20" s="27" customFormat="1" ht="30" hidden="1" customHeight="1" x14ac:dyDescent="0.3">
      <c r="A205" s="18" t="s">
        <v>395</v>
      </c>
      <c r="B205" s="19"/>
      <c r="C205" s="20"/>
      <c r="D205" s="21" t="s">
        <v>396</v>
      </c>
      <c r="E205" s="22"/>
      <c r="F205" s="23"/>
      <c r="G205" s="32" t="str">
        <f t="shared" si="2"/>
        <v>NVT</v>
      </c>
      <c r="H205" s="20"/>
      <c r="I205" s="25" t="str">
        <f>IFERROR(VLOOKUP(M205,[1]Context!$E$5:$G$37,3),"")</f>
        <v/>
      </c>
      <c r="J205" s="25" t="str">
        <f>IFERROR(VLOOKUP(N205,[1]Context!$E$5:$G$37,3),"")</f>
        <v/>
      </c>
      <c r="K205" s="25" t="str">
        <f>IFERROR(VLOOKUP(O205,[1]Context!$E$5:$G$37,3),"")</f>
        <v/>
      </c>
      <c r="L205" s="20"/>
      <c r="M205" s="26"/>
      <c r="N205" s="26"/>
      <c r="O205" s="26"/>
    </row>
    <row r="206" spans="1:20" ht="30" hidden="1" customHeight="1" x14ac:dyDescent="0.3">
      <c r="A206" s="28"/>
      <c r="B206" s="19"/>
      <c r="C206" s="25"/>
      <c r="D206" s="29" t="s">
        <v>397</v>
      </c>
      <c r="E206" s="30"/>
      <c r="F206" s="31"/>
      <c r="G206" s="32"/>
      <c r="H206" s="25">
        <v>0</v>
      </c>
      <c r="I206" s="25" t="str">
        <f>IFERROR(VLOOKUP(M206,[1]Context!$E$5:$G$37,3),"")</f>
        <v/>
      </c>
      <c r="J206" s="25" t="str">
        <f>IFERROR(VLOOKUP(N206,[1]Context!$E$5:$G$37,3),"")</f>
        <v/>
      </c>
      <c r="K206" s="25" t="str">
        <f>IFERROR(VLOOKUP(O206,[1]Context!$E$5:$G$37,3),"")</f>
        <v/>
      </c>
      <c r="L206" s="25"/>
      <c r="M206" s="19"/>
      <c r="N206" s="19"/>
      <c r="O206" s="19"/>
    </row>
    <row r="207" spans="1:20" ht="71.25" hidden="1" customHeight="1" x14ac:dyDescent="0.3">
      <c r="A207" s="28">
        <v>142</v>
      </c>
      <c r="B207" s="33" t="s">
        <v>96</v>
      </c>
      <c r="C207" s="38" t="s">
        <v>398</v>
      </c>
      <c r="D207" s="35" t="s">
        <v>399</v>
      </c>
      <c r="E207" s="36" t="str">
        <f>IF(G207="NVT",[1]DropdownAntwoord!A$3,"")</f>
        <v/>
      </c>
      <c r="F207" s="37"/>
      <c r="G207" s="32"/>
      <c r="H207" s="25">
        <v>1</v>
      </c>
      <c r="I207" s="25" t="str">
        <f>IFERROR(VLOOKUP(M207,[1]Context!$E$5:$G$37,3),"")</f>
        <v/>
      </c>
      <c r="J207" s="25" t="str">
        <f>IFERROR(VLOOKUP(N207,[1]Context!$E$5:$G$37,3),"")</f>
        <v/>
      </c>
      <c r="K207" s="25" t="str">
        <f>IFERROR(VLOOKUP(O207,[1]Context!$E$5:$G$37,3),"")</f>
        <v/>
      </c>
      <c r="L207" s="25"/>
      <c r="M207" s="19"/>
      <c r="N207" s="19"/>
      <c r="O207" s="19"/>
    </row>
    <row r="208" spans="1:20" ht="50.1" hidden="1" customHeight="1" x14ac:dyDescent="0.3">
      <c r="A208" s="28">
        <v>143</v>
      </c>
      <c r="B208" s="33" t="s">
        <v>400</v>
      </c>
      <c r="C208" s="38" t="s">
        <v>401</v>
      </c>
      <c r="D208" s="35" t="s">
        <v>402</v>
      </c>
      <c r="E208" s="36" t="str">
        <f>IF(G208="NVT",[1]DropdownAntwoord!A$3,"")</f>
        <v/>
      </c>
      <c r="F208" s="37"/>
      <c r="G208" s="32"/>
      <c r="H208" s="25">
        <v>1</v>
      </c>
      <c r="I208" s="25" t="str">
        <f>IFERROR(VLOOKUP(M208,[1]Context!$E$5:$G$37,3),"")</f>
        <v/>
      </c>
      <c r="J208" s="25" t="str">
        <f>IFERROR(VLOOKUP(N208,[1]Context!$E$5:$G$37,3),"")</f>
        <v/>
      </c>
      <c r="K208" s="25" t="str">
        <f>IFERROR(VLOOKUP(O208,[1]Context!$E$5:$G$37,3),"")</f>
        <v/>
      </c>
      <c r="L208" s="25"/>
      <c r="M208" s="19"/>
      <c r="N208" s="19"/>
      <c r="O208" s="19"/>
    </row>
    <row r="209" spans="1:20" ht="50.1" hidden="1" customHeight="1" x14ac:dyDescent="0.3">
      <c r="A209" s="28">
        <v>144</v>
      </c>
      <c r="B209" s="33" t="s">
        <v>400</v>
      </c>
      <c r="C209" s="38" t="s">
        <v>403</v>
      </c>
      <c r="D209" s="35" t="s">
        <v>404</v>
      </c>
      <c r="E209" s="36" t="str">
        <f>IF(G209="NVT",[1]DropdownAntwoord!A$3,"")</f>
        <v/>
      </c>
      <c r="F209" s="37"/>
      <c r="G209" s="32"/>
      <c r="H209" s="25">
        <v>1</v>
      </c>
      <c r="I209" s="25" t="str">
        <f>IFERROR(VLOOKUP(M209,[1]Context!$E$5:$G$37,3),"")</f>
        <v/>
      </c>
      <c r="J209" s="25" t="str">
        <f>IFERROR(VLOOKUP(N209,[1]Context!$E$5:$G$37,3),"")</f>
        <v/>
      </c>
      <c r="K209" s="25" t="str">
        <f>IFERROR(VLOOKUP(O209,[1]Context!$E$5:$G$37,3),"")</f>
        <v/>
      </c>
      <c r="L209" s="25"/>
      <c r="M209" s="19"/>
      <c r="N209" s="19"/>
      <c r="O209" s="19"/>
    </row>
    <row r="210" spans="1:20" ht="51" hidden="1" customHeight="1" x14ac:dyDescent="0.3">
      <c r="A210" s="28">
        <v>145</v>
      </c>
      <c r="B210" s="33" t="s">
        <v>405</v>
      </c>
      <c r="C210" s="38" t="s">
        <v>406</v>
      </c>
      <c r="D210" s="35" t="s">
        <v>407</v>
      </c>
      <c r="E210" s="36" t="str">
        <f>IF(G210="NVT",[1]DropdownAntwoord!A$3,"")</f>
        <v/>
      </c>
      <c r="F210" s="37"/>
      <c r="G210" s="32"/>
      <c r="H210" s="25">
        <v>1</v>
      </c>
      <c r="I210" s="25" t="str">
        <f>IFERROR(VLOOKUP(M210,[1]Context!$E$5:$G$37,3),"")</f>
        <v/>
      </c>
      <c r="J210" s="25" t="str">
        <f>IFERROR(VLOOKUP(N210,[1]Context!$E$5:$G$37,3),"")</f>
        <v/>
      </c>
      <c r="K210" s="25" t="str">
        <f>IFERROR(VLOOKUP(O210,[1]Context!$E$5:$G$37,3),"")</f>
        <v/>
      </c>
      <c r="L210" s="25"/>
      <c r="M210" s="19"/>
      <c r="N210" s="19"/>
      <c r="O210" s="19"/>
    </row>
    <row r="211" spans="1:20" ht="51" hidden="1" customHeight="1" x14ac:dyDescent="0.3">
      <c r="A211" s="28">
        <v>146</v>
      </c>
      <c r="B211" s="33" t="s">
        <v>143</v>
      </c>
      <c r="C211" s="38" t="s">
        <v>408</v>
      </c>
      <c r="D211" s="35" t="s">
        <v>409</v>
      </c>
      <c r="E211" s="36" t="str">
        <f>IF(G211="NVT",[1]DropdownAntwoord!A$3,"")</f>
        <v/>
      </c>
      <c r="F211" s="37"/>
      <c r="G211" s="32"/>
      <c r="H211" s="20">
        <v>0</v>
      </c>
      <c r="I211" s="25" t="str">
        <f>IFERROR(VLOOKUP(M211,[1]Context!$E$5:$G$37,3),"")</f>
        <v/>
      </c>
      <c r="J211" s="25" t="str">
        <f>IFERROR(VLOOKUP(N211,[1]Context!$E$5:$G$37,3),"")</f>
        <v/>
      </c>
      <c r="K211" s="25" t="str">
        <f>IFERROR(VLOOKUP(O211,[1]Context!$E$5:$G$37,3),"")</f>
        <v/>
      </c>
      <c r="L211" s="20"/>
      <c r="M211" s="39"/>
      <c r="N211" s="19"/>
      <c r="O211" s="19"/>
    </row>
    <row r="212" spans="1:20" s="27" customFormat="1" ht="30" customHeight="1" x14ac:dyDescent="0.3">
      <c r="A212" s="18" t="s">
        <v>410</v>
      </c>
      <c r="B212" s="19"/>
      <c r="C212" s="20"/>
      <c r="D212" s="21" t="s">
        <v>411</v>
      </c>
      <c r="E212" s="22"/>
      <c r="F212" s="23"/>
      <c r="G212" s="32" t="str">
        <f>IF(I212="Y","","NVT")</f>
        <v>NVT</v>
      </c>
      <c r="H212" s="20"/>
      <c r="I212" s="25" t="str">
        <f>IFERROR(VLOOKUP(M212,[1]Context!$E$5:$G$37,3),"")</f>
        <v/>
      </c>
      <c r="J212" s="25" t="str">
        <f>IFERROR(VLOOKUP(N212,[1]Context!$E$5:$G$37,3),"")</f>
        <v/>
      </c>
      <c r="K212" s="25" t="str">
        <f>IFERROR(VLOOKUP(O212,[1]Context!$E$5:$G$37,3),"")</f>
        <v/>
      </c>
      <c r="L212" s="20"/>
      <c r="M212" s="26"/>
      <c r="N212" s="26"/>
      <c r="O212" s="26"/>
      <c r="Q212" s="1" t="s">
        <v>440</v>
      </c>
      <c r="R212" s="1" t="s">
        <v>440</v>
      </c>
      <c r="S212" s="1" t="s">
        <v>440</v>
      </c>
      <c r="T212" s="1" t="s">
        <v>440</v>
      </c>
    </row>
    <row r="213" spans="1:20" ht="30" customHeight="1" x14ac:dyDescent="0.3">
      <c r="A213" s="28"/>
      <c r="B213" s="19"/>
      <c r="C213" s="25"/>
      <c r="D213" s="29" t="s">
        <v>412</v>
      </c>
      <c r="E213" s="30"/>
      <c r="F213" s="31"/>
      <c r="G213" s="32" t="str">
        <f>IF(I213="Y","","NVT")</f>
        <v>NVT</v>
      </c>
      <c r="H213" s="25"/>
      <c r="I213" s="25" t="str">
        <f>IFERROR(VLOOKUP(M213,[1]Context!$E$5:$G$37,3),"")</f>
        <v/>
      </c>
      <c r="J213" s="25" t="str">
        <f>IFERROR(VLOOKUP(N213,[1]Context!$E$5:$G$37,3),"")</f>
        <v/>
      </c>
      <c r="K213" s="25" t="str">
        <f>IFERROR(VLOOKUP(O213,[1]Context!$E$5:$G$37,3),"")</f>
        <v/>
      </c>
      <c r="L213" s="25"/>
      <c r="M213" s="19"/>
      <c r="N213" s="19"/>
      <c r="O213" s="19"/>
      <c r="Q213" s="1" t="s">
        <v>440</v>
      </c>
      <c r="R213" s="1" t="s">
        <v>440</v>
      </c>
      <c r="S213" s="1" t="s">
        <v>440</v>
      </c>
      <c r="T213" s="1" t="s">
        <v>440</v>
      </c>
    </row>
    <row r="214" spans="1:20" ht="50.1" customHeight="1" x14ac:dyDescent="0.3">
      <c r="A214" s="28">
        <v>147</v>
      </c>
      <c r="B214" s="33" t="s">
        <v>69</v>
      </c>
      <c r="C214" s="38" t="s">
        <v>413</v>
      </c>
      <c r="D214" s="35" t="s">
        <v>414</v>
      </c>
      <c r="E214" s="36" t="str">
        <f>IF(G214="NVT",[1]DropdownAntwoord!A$3,"")</f>
        <v/>
      </c>
      <c r="F214" s="37"/>
      <c r="G214" s="32"/>
      <c r="H214" s="25">
        <v>0</v>
      </c>
      <c r="I214" s="25" t="str">
        <f>IFERROR(VLOOKUP(M214,[1]Context!$E$5:$G$37,3),"")</f>
        <v/>
      </c>
      <c r="J214" s="25" t="str">
        <f>IFERROR(VLOOKUP(N214,[1]Context!$E$5:$G$37,3),"")</f>
        <v/>
      </c>
      <c r="K214" s="25" t="str">
        <f>IFERROR(VLOOKUP(O214,[1]Context!$E$5:$G$37,3),"")</f>
        <v/>
      </c>
      <c r="L214" s="25"/>
      <c r="M214" s="39"/>
      <c r="N214" s="19"/>
      <c r="O214" s="19"/>
      <c r="Q214" s="1" t="s">
        <v>439</v>
      </c>
      <c r="R214" s="1" t="s">
        <v>439</v>
      </c>
      <c r="S214" s="1" t="s">
        <v>439</v>
      </c>
      <c r="T214" s="1" t="s">
        <v>439</v>
      </c>
    </row>
    <row r="215" spans="1:20" ht="60.75" customHeight="1" x14ac:dyDescent="0.3">
      <c r="A215" s="28">
        <v>148</v>
      </c>
      <c r="B215" s="33" t="s">
        <v>69</v>
      </c>
      <c r="C215" s="38" t="s">
        <v>415</v>
      </c>
      <c r="D215" s="35" t="s">
        <v>416</v>
      </c>
      <c r="E215" s="36" t="str">
        <f>IF(G215="NVT",[1]DropdownAntwoord!A$3,"")</f>
        <v/>
      </c>
      <c r="F215" s="37"/>
      <c r="G215" s="32"/>
      <c r="H215" s="25">
        <v>0</v>
      </c>
      <c r="I215" s="25" t="str">
        <f>IFERROR(VLOOKUP(M215,[1]Context!$E$5:$G$37,3),"")</f>
        <v/>
      </c>
      <c r="J215" s="25" t="str">
        <f>IFERROR(VLOOKUP(N215,[1]Context!$E$5:$G$37,3),"")</f>
        <v/>
      </c>
      <c r="K215" s="25" t="str">
        <f>IFERROR(VLOOKUP(O215,[1]Context!$E$5:$G$37,3),"")</f>
        <v/>
      </c>
      <c r="L215" s="25"/>
      <c r="M215" s="39"/>
      <c r="N215" s="19"/>
      <c r="O215" s="19"/>
      <c r="Q215" s="1" t="s">
        <v>439</v>
      </c>
      <c r="R215" s="1" t="s">
        <v>439</v>
      </c>
      <c r="S215" s="1" t="s">
        <v>439</v>
      </c>
      <c r="T215" s="1" t="s">
        <v>439</v>
      </c>
    </row>
    <row r="216" spans="1:20" ht="50.1" customHeight="1" x14ac:dyDescent="0.3">
      <c r="A216" s="28">
        <v>149</v>
      </c>
      <c r="B216" s="33" t="s">
        <v>69</v>
      </c>
      <c r="C216" s="38" t="s">
        <v>417</v>
      </c>
      <c r="D216" s="35" t="s">
        <v>418</v>
      </c>
      <c r="E216" s="36" t="str">
        <f>IF(G216="NVT",[1]DropdownAntwoord!A$3,"")</f>
        <v/>
      </c>
      <c r="F216" s="37"/>
      <c r="G216" s="32"/>
      <c r="H216" s="25">
        <v>0</v>
      </c>
      <c r="I216" s="25" t="str">
        <f>IFERROR(VLOOKUP(M216,[1]Context!$E$5:$G$37,3),"")</f>
        <v/>
      </c>
      <c r="J216" s="25" t="str">
        <f>IFERROR(VLOOKUP(N216,[1]Context!$E$5:$G$37,3),"")</f>
        <v/>
      </c>
      <c r="K216" s="25" t="str">
        <f>IFERROR(VLOOKUP(O216,[1]Context!$E$5:$G$37,3),"")</f>
        <v/>
      </c>
      <c r="L216" s="25"/>
      <c r="M216" s="39"/>
      <c r="N216" s="19"/>
      <c r="O216" s="19"/>
      <c r="Q216" s="1" t="s">
        <v>439</v>
      </c>
      <c r="R216" s="1" t="s">
        <v>439</v>
      </c>
      <c r="S216" s="1" t="s">
        <v>439</v>
      </c>
      <c r="T216" s="1" t="s">
        <v>439</v>
      </c>
    </row>
    <row r="217" spans="1:20" ht="57" customHeight="1" x14ac:dyDescent="0.3">
      <c r="A217" s="28">
        <v>150</v>
      </c>
      <c r="B217" s="33" t="s">
        <v>69</v>
      </c>
      <c r="C217" s="38" t="s">
        <v>419</v>
      </c>
      <c r="D217" s="35" t="s">
        <v>420</v>
      </c>
      <c r="E217" s="36" t="str">
        <f>IF(G217="NVT",[1]DropdownAntwoord!A$3,"")</f>
        <v/>
      </c>
      <c r="F217" s="37"/>
      <c r="G217" s="32"/>
      <c r="H217" s="25">
        <v>0</v>
      </c>
      <c r="I217" s="25" t="str">
        <f>IFERROR(VLOOKUP(M217,[1]Context!$E$5:$G$37,3),"")</f>
        <v/>
      </c>
      <c r="J217" s="25" t="str">
        <f>IFERROR(VLOOKUP(N217,[1]Context!$E$5:$G$37,3),"")</f>
        <v/>
      </c>
      <c r="K217" s="25" t="str">
        <f>IFERROR(VLOOKUP(O217,[1]Context!$E$5:$G$37,3),"")</f>
        <v/>
      </c>
      <c r="L217" s="25"/>
      <c r="M217" s="39"/>
      <c r="N217" s="19"/>
      <c r="O217" s="19"/>
      <c r="Q217" s="1" t="s">
        <v>439</v>
      </c>
      <c r="R217" s="1" t="s">
        <v>439</v>
      </c>
      <c r="S217" s="1" t="s">
        <v>439</v>
      </c>
      <c r="T217" s="1" t="s">
        <v>439</v>
      </c>
    </row>
    <row r="218" spans="1:20" ht="50.1" customHeight="1" x14ac:dyDescent="0.3">
      <c r="A218" s="28">
        <v>151</v>
      </c>
      <c r="B218" s="33" t="s">
        <v>69</v>
      </c>
      <c r="C218" s="38" t="s">
        <v>421</v>
      </c>
      <c r="D218" s="35" t="s">
        <v>422</v>
      </c>
      <c r="E218" s="36" t="str">
        <f>IF(G218="NVT",[1]DropdownAntwoord!A$3,"")</f>
        <v/>
      </c>
      <c r="F218" s="37"/>
      <c r="G218" s="32"/>
      <c r="H218" s="25">
        <v>0</v>
      </c>
      <c r="I218" s="25" t="str">
        <f>IFERROR(VLOOKUP(M218,[1]Context!$E$5:$G$37,3),"")</f>
        <v/>
      </c>
      <c r="J218" s="25" t="str">
        <f>IFERROR(VLOOKUP(N218,[1]Context!$E$5:$G$37,3),"")</f>
        <v/>
      </c>
      <c r="K218" s="25" t="str">
        <f>IFERROR(VLOOKUP(O218,[1]Context!$E$5:$G$37,3),"")</f>
        <v/>
      </c>
      <c r="L218" s="25"/>
      <c r="M218" s="39"/>
      <c r="N218" s="19"/>
      <c r="O218" s="19"/>
      <c r="Q218" s="1" t="s">
        <v>439</v>
      </c>
      <c r="R218" s="1" t="s">
        <v>439</v>
      </c>
      <c r="S218" s="1" t="s">
        <v>439</v>
      </c>
      <c r="T218" s="1" t="s">
        <v>439</v>
      </c>
    </row>
    <row r="219" spans="1:20" ht="50.1" customHeight="1" x14ac:dyDescent="0.3">
      <c r="A219" s="28">
        <v>152</v>
      </c>
      <c r="B219" s="33" t="s">
        <v>69</v>
      </c>
      <c r="C219" s="38" t="s">
        <v>423</v>
      </c>
      <c r="D219" s="35" t="s">
        <v>424</v>
      </c>
      <c r="E219" s="36" t="str">
        <f>IF(G219="NVT",[1]DropdownAntwoord!A$3,"")</f>
        <v/>
      </c>
      <c r="F219" s="37"/>
      <c r="G219" s="32"/>
      <c r="H219" s="25">
        <v>0</v>
      </c>
      <c r="I219" s="25" t="str">
        <f>IFERROR(VLOOKUP(M219,[1]Context!$E$5:$G$37,3),"")</f>
        <v/>
      </c>
      <c r="J219" s="25" t="str">
        <f>IFERROR(VLOOKUP(N219,[1]Context!$E$5:$G$37,3),"")</f>
        <v/>
      </c>
      <c r="K219" s="25" t="str">
        <f>IFERROR(VLOOKUP(O219,[1]Context!$E$5:$G$37,3),"")</f>
        <v/>
      </c>
      <c r="L219" s="25"/>
      <c r="M219" s="39"/>
      <c r="N219" s="19"/>
      <c r="O219" s="19"/>
      <c r="Q219" s="1" t="s">
        <v>439</v>
      </c>
      <c r="R219" s="1" t="s">
        <v>439</v>
      </c>
      <c r="S219" s="1" t="s">
        <v>439</v>
      </c>
      <c r="T219" s="1" t="s">
        <v>439</v>
      </c>
    </row>
    <row r="220" spans="1:20" ht="50.1" customHeight="1" x14ac:dyDescent="0.3">
      <c r="A220" s="28">
        <v>153</v>
      </c>
      <c r="B220" s="33" t="s">
        <v>69</v>
      </c>
      <c r="C220" s="38" t="s">
        <v>425</v>
      </c>
      <c r="D220" s="35" t="s">
        <v>426</v>
      </c>
      <c r="E220" s="36" t="str">
        <f>IF(G220="NVT",[1]DropdownAntwoord!A$3,"")</f>
        <v/>
      </c>
      <c r="F220" s="37"/>
      <c r="G220" s="32"/>
      <c r="H220" s="25">
        <v>0</v>
      </c>
      <c r="I220" s="25" t="str">
        <f>IFERROR(VLOOKUP(M220,[1]Context!$E$5:$G$37,3),"")</f>
        <v/>
      </c>
      <c r="J220" s="25" t="str">
        <f>IFERROR(VLOOKUP(N220,[1]Context!$E$5:$G$37,3),"")</f>
        <v/>
      </c>
      <c r="K220" s="25" t="str">
        <f>IFERROR(VLOOKUP(O220,[1]Context!$E$5:$G$37,3),"")</f>
        <v/>
      </c>
      <c r="L220" s="25"/>
      <c r="M220" s="39"/>
      <c r="N220" s="19"/>
      <c r="O220" s="19"/>
      <c r="Q220" s="1" t="s">
        <v>439</v>
      </c>
      <c r="R220" s="1" t="s">
        <v>439</v>
      </c>
      <c r="S220" s="1" t="s">
        <v>439</v>
      </c>
      <c r="T220" s="1" t="s">
        <v>439</v>
      </c>
    </row>
    <row r="221" spans="1:20" ht="50.1" customHeight="1" thickBot="1" x14ac:dyDescent="0.35">
      <c r="A221" s="45">
        <v>154</v>
      </c>
      <c r="B221" s="46" t="s">
        <v>427</v>
      </c>
      <c r="C221" s="47" t="s">
        <v>428</v>
      </c>
      <c r="D221" s="48" t="s">
        <v>429</v>
      </c>
      <c r="E221" s="49" t="str">
        <f>IF(G221="NVT",[1]DropdownAntwoord!A$3,"")</f>
        <v/>
      </c>
      <c r="F221" s="50"/>
      <c r="G221" s="32"/>
      <c r="H221" s="25">
        <v>0</v>
      </c>
      <c r="I221" s="25" t="str">
        <f>IFERROR(VLOOKUP(M221,[1]Context!$E$5:$G$37,3),"")</f>
        <v/>
      </c>
      <c r="J221" s="25" t="str">
        <f>IFERROR(VLOOKUP(N221,[1]Context!$E$5:$G$37,3),"")</f>
        <v/>
      </c>
      <c r="K221" s="25" t="str">
        <f>IFERROR(VLOOKUP(O221,[1]Context!$E$5:$G$37,3),"")</f>
        <v/>
      </c>
      <c r="L221" s="25"/>
      <c r="M221" s="39"/>
      <c r="N221" s="19"/>
      <c r="O221" s="19"/>
      <c r="R221" s="1" t="s">
        <v>439</v>
      </c>
      <c r="S221" s="1" t="s">
        <v>439</v>
      </c>
      <c r="T221" s="1" t="s">
        <v>439</v>
      </c>
    </row>
    <row r="223" spans="1:20" x14ac:dyDescent="0.3">
      <c r="B223" s="52"/>
      <c r="C223" s="53"/>
      <c r="D223" s="54"/>
      <c r="E223" s="54"/>
    </row>
    <row r="224" spans="1:20" ht="36" customHeight="1" x14ac:dyDescent="0.3">
      <c r="B224" s="93"/>
      <c r="C224" s="93"/>
      <c r="D224" s="93"/>
      <c r="E224" s="93"/>
      <c r="F224" s="93"/>
    </row>
    <row r="225" spans="2:6" x14ac:dyDescent="0.3">
      <c r="B225" s="54"/>
      <c r="C225" s="53"/>
      <c r="D225" s="54"/>
      <c r="E225" s="54"/>
    </row>
    <row r="226" spans="2:6" x14ac:dyDescent="0.3">
      <c r="B226" s="55"/>
      <c r="C226" s="53"/>
      <c r="D226" s="54"/>
      <c r="E226" s="54"/>
    </row>
    <row r="227" spans="2:6" ht="33" customHeight="1" x14ac:dyDescent="0.3">
      <c r="B227" s="64"/>
      <c r="C227" s="64"/>
      <c r="D227" s="64"/>
      <c r="E227" s="64"/>
      <c r="F227" s="64"/>
    </row>
    <row r="228" spans="2:6" ht="14.4" thickBot="1" x14ac:dyDescent="0.35">
      <c r="B228" s="56"/>
      <c r="C228" s="57"/>
      <c r="D228" s="54"/>
      <c r="E228" s="54"/>
    </row>
    <row r="229" spans="2:6" ht="105" customHeight="1" thickBot="1" x14ac:dyDescent="0.35">
      <c r="B229" s="65" t="s">
        <v>430</v>
      </c>
      <c r="C229" s="66"/>
      <c r="D229" s="67"/>
      <c r="E229" s="58" t="s">
        <v>431</v>
      </c>
      <c r="F229" s="59" t="s">
        <v>432</v>
      </c>
    </row>
    <row r="230" spans="2:6" ht="105" customHeight="1" thickBot="1" x14ac:dyDescent="0.35">
      <c r="B230" s="68" t="s">
        <v>433</v>
      </c>
      <c r="C230" s="69"/>
      <c r="D230" s="70"/>
      <c r="E230" s="58" t="s">
        <v>431</v>
      </c>
      <c r="F230" s="59" t="s">
        <v>432</v>
      </c>
    </row>
    <row r="231" spans="2:6" x14ac:dyDescent="0.3">
      <c r="B231" s="54"/>
      <c r="C231" s="57"/>
      <c r="D231" s="54"/>
      <c r="E231" s="54"/>
    </row>
    <row r="232" spans="2:6" ht="168" customHeight="1" x14ac:dyDescent="0.3">
      <c r="B232" s="71" t="s">
        <v>434</v>
      </c>
      <c r="C232" s="71"/>
      <c r="D232" s="71"/>
      <c r="E232" s="71"/>
    </row>
  </sheetData>
  <autoFilter ref="A9:T221">
    <filterColumn colId="17">
      <customFilters>
        <customFilter operator="notEqual" val=" "/>
      </customFilters>
    </filterColumn>
  </autoFilter>
  <dataConsolidate/>
  <mergeCells count="10">
    <mergeCell ref="B227:F227"/>
    <mergeCell ref="B229:D229"/>
    <mergeCell ref="B230:D230"/>
    <mergeCell ref="B232:E232"/>
    <mergeCell ref="A1:F1"/>
    <mergeCell ref="A2:D5"/>
    <mergeCell ref="A6:D6"/>
    <mergeCell ref="A7:D7"/>
    <mergeCell ref="A8:D8"/>
    <mergeCell ref="B224:F224"/>
  </mergeCells>
  <pageMargins left="0.25" right="0.25" top="0.46323529411764708" bottom="0.4577205882352941" header="0.3" footer="0.3"/>
  <pageSetup paperSize="9" scale="91" fitToHeight="0" orientation="landscape" horizontalDpi="360" verticalDpi="360" r:id="rId1"/>
  <headerFooter>
    <oddFooter>&amp;L&amp;9v2019_Vragenlijst minimale normen&amp;CPage &amp;P&amp;R&amp;9 28/05/2019</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E13:E221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T233"/>
  <sheetViews>
    <sheetView zoomScale="70" zoomScaleNormal="70" zoomScalePageLayoutView="85" workbookViewId="0">
      <pane ySplit="8" topLeftCell="A9" activePane="bottomLeft" state="frozen"/>
      <selection pane="bottomLeft" activeCell="E222" sqref="E9:E222"/>
    </sheetView>
  </sheetViews>
  <sheetFormatPr defaultColWidth="65.109375" defaultRowHeight="13.8" x14ac:dyDescent="0.3"/>
  <cols>
    <col min="1" max="1" width="8" style="51" bestFit="1" customWidth="1"/>
    <col min="2" max="2" width="7.44140625" style="60" customWidth="1"/>
    <col min="3" max="3" width="7.88671875" style="1" customWidth="1"/>
    <col min="4" max="4" width="65.5546875" style="1" customWidth="1"/>
    <col min="5" max="5" width="31.109375" style="1" customWidth="1"/>
    <col min="6" max="6" width="36.33203125" style="1" customWidth="1"/>
    <col min="7" max="7" width="7.33203125" style="1" hidden="1" customWidth="1"/>
    <col min="8" max="8" width="4.33203125" style="1" hidden="1" customWidth="1"/>
    <col min="9" max="10" width="4.88671875" style="1" hidden="1" customWidth="1"/>
    <col min="11" max="12" width="4.33203125" style="1" hidden="1" customWidth="1"/>
    <col min="13" max="13" width="32.5546875" style="2" hidden="1" customWidth="1"/>
    <col min="14" max="14" width="14.109375" style="3" hidden="1" customWidth="1"/>
    <col min="15" max="15" width="15.33203125" style="3" hidden="1" customWidth="1"/>
    <col min="16" max="16" width="2" style="1" bestFit="1" customWidth="1"/>
    <col min="17" max="17" width="14.6640625" style="1" hidden="1" customWidth="1"/>
    <col min="18" max="18" width="13.44140625" style="1" hidden="1" customWidth="1"/>
    <col min="19" max="19" width="13.109375" style="1" hidden="1" customWidth="1"/>
    <col min="20" max="20" width="21" style="1" hidden="1" customWidth="1"/>
    <col min="21" max="16384" width="65.109375" style="1"/>
  </cols>
  <sheetData>
    <row r="1" spans="1:20" ht="48" customHeight="1" thickBot="1" x14ac:dyDescent="0.35">
      <c r="A1" s="72" t="s">
        <v>0</v>
      </c>
      <c r="B1" s="73"/>
      <c r="C1" s="73"/>
      <c r="D1" s="73"/>
      <c r="E1" s="73"/>
      <c r="F1" s="74"/>
    </row>
    <row r="2" spans="1:20" ht="15.75" customHeight="1" x14ac:dyDescent="0.3">
      <c r="A2" s="75" t="s">
        <v>1</v>
      </c>
      <c r="B2" s="76"/>
      <c r="C2" s="76"/>
      <c r="D2" s="77"/>
      <c r="E2" s="4" t="s">
        <v>2</v>
      </c>
      <c r="F2" s="5"/>
    </row>
    <row r="3" spans="1:20" ht="15.6" x14ac:dyDescent="0.3">
      <c r="A3" s="78"/>
      <c r="B3" s="79"/>
      <c r="C3" s="79"/>
      <c r="D3" s="80"/>
      <c r="E3" s="6" t="s">
        <v>3</v>
      </c>
      <c r="F3" s="7"/>
    </row>
    <row r="4" spans="1:20" ht="15.6" x14ac:dyDescent="0.3">
      <c r="A4" s="78"/>
      <c r="B4" s="79"/>
      <c r="C4" s="79"/>
      <c r="D4" s="80"/>
      <c r="E4" s="6"/>
      <c r="F4" s="7"/>
    </row>
    <row r="5" spans="1:20" ht="16.2" thickBot="1" x14ac:dyDescent="0.35">
      <c r="A5" s="81"/>
      <c r="B5" s="82"/>
      <c r="C5" s="82"/>
      <c r="D5" s="83"/>
      <c r="E5" s="8" t="s">
        <v>4</v>
      </c>
      <c r="F5" s="9"/>
    </row>
    <row r="6" spans="1:20" ht="34.5" customHeight="1" x14ac:dyDescent="0.3">
      <c r="A6" s="84" t="s">
        <v>5</v>
      </c>
      <c r="B6" s="85"/>
      <c r="C6" s="85"/>
      <c r="D6" s="86"/>
      <c r="E6" s="61"/>
      <c r="F6" s="5"/>
    </row>
    <row r="7" spans="1:20" ht="36.75" customHeight="1" x14ac:dyDescent="0.3">
      <c r="A7" s="87" t="s">
        <v>6</v>
      </c>
      <c r="B7" s="88"/>
      <c r="C7" s="88"/>
      <c r="D7" s="89"/>
      <c r="E7" s="62"/>
      <c r="F7" s="7"/>
    </row>
    <row r="8" spans="1:20" ht="40.5" customHeight="1" thickBot="1" x14ac:dyDescent="0.35">
      <c r="A8" s="90" t="s">
        <v>7</v>
      </c>
      <c r="B8" s="91"/>
      <c r="C8" s="91"/>
      <c r="D8" s="92"/>
      <c r="E8" s="63"/>
      <c r="F8" s="9"/>
      <c r="Q8" s="1" t="s">
        <v>435</v>
      </c>
      <c r="R8" s="1" t="s">
        <v>436</v>
      </c>
      <c r="S8" s="1" t="s">
        <v>437</v>
      </c>
      <c r="T8" s="1" t="s">
        <v>438</v>
      </c>
    </row>
    <row r="9" spans="1:20" s="17" customFormat="1" ht="24" customHeight="1" x14ac:dyDescent="0.3">
      <c r="A9" s="10" t="s">
        <v>8</v>
      </c>
      <c r="B9" s="11" t="s">
        <v>9</v>
      </c>
      <c r="C9" s="12" t="s">
        <v>10</v>
      </c>
      <c r="D9" s="12" t="s">
        <v>11</v>
      </c>
      <c r="E9" s="12" t="s">
        <v>12</v>
      </c>
      <c r="F9" s="13" t="s">
        <v>13</v>
      </c>
      <c r="G9" s="14" t="s">
        <v>14</v>
      </c>
      <c r="H9" s="15" t="s">
        <v>15</v>
      </c>
      <c r="I9" s="15"/>
      <c r="J9" s="15"/>
      <c r="K9" s="15"/>
      <c r="L9" s="15"/>
      <c r="M9" s="16" t="s">
        <v>16</v>
      </c>
      <c r="N9" s="16" t="s">
        <v>17</v>
      </c>
      <c r="O9" s="16" t="s">
        <v>18</v>
      </c>
    </row>
    <row r="10" spans="1:20" s="27" customFormat="1" ht="30" customHeight="1" x14ac:dyDescent="0.3">
      <c r="A10" s="18" t="s">
        <v>19</v>
      </c>
      <c r="B10" s="19"/>
      <c r="C10" s="20"/>
      <c r="D10" s="21" t="s">
        <v>20</v>
      </c>
      <c r="E10" s="22"/>
      <c r="F10" s="23"/>
      <c r="G10" s="24"/>
      <c r="H10" s="20">
        <v>0</v>
      </c>
      <c r="I10" s="25" t="str">
        <f>IFERROR(VLOOKUP(M10,#REF!,2),"")</f>
        <v/>
      </c>
      <c r="J10" s="25" t="str">
        <f>IFERROR(VLOOKUP(N10,#REF!,2),"")</f>
        <v/>
      </c>
      <c r="K10" s="25" t="str">
        <f>IFERROR(VLOOKUP(O10,#REF!,2),"")</f>
        <v/>
      </c>
      <c r="L10" s="20"/>
      <c r="M10" s="26"/>
      <c r="O10" s="19"/>
      <c r="Q10" s="1" t="s">
        <v>440</v>
      </c>
      <c r="R10" s="1" t="s">
        <v>440</v>
      </c>
      <c r="S10" s="1" t="s">
        <v>440</v>
      </c>
      <c r="T10" s="1" t="s">
        <v>440</v>
      </c>
    </row>
    <row r="11" spans="1:20" ht="30" customHeight="1" x14ac:dyDescent="0.3">
      <c r="A11" s="28"/>
      <c r="B11" s="19"/>
      <c r="C11" s="25"/>
      <c r="D11" s="29" t="s">
        <v>21</v>
      </c>
      <c r="E11" s="30"/>
      <c r="F11" s="31"/>
      <c r="G11" s="32"/>
      <c r="H11" s="25">
        <v>0</v>
      </c>
      <c r="I11" s="25" t="str">
        <f>IFERROR(VLOOKUP(M11,[1]Context!$E$5:$G$37,3),"")</f>
        <v/>
      </c>
      <c r="J11" s="25" t="str">
        <f>IFERROR(VLOOKUP(N11,[1]Context!$E$5:$G$37,3),"")</f>
        <v/>
      </c>
      <c r="K11" s="25" t="str">
        <f>IFERROR(VLOOKUP(O11,[1]Context!$E$5:$G$37,3),"")</f>
        <v/>
      </c>
      <c r="L11" s="25"/>
      <c r="M11" s="26"/>
      <c r="N11" s="19"/>
      <c r="O11" s="19"/>
      <c r="Q11" s="1" t="s">
        <v>440</v>
      </c>
      <c r="R11" s="1" t="s">
        <v>440</v>
      </c>
      <c r="S11" s="1" t="s">
        <v>440</v>
      </c>
      <c r="T11" s="1" t="s">
        <v>440</v>
      </c>
    </row>
    <row r="12" spans="1:20" ht="50.1" hidden="1" customHeight="1" x14ac:dyDescent="0.3">
      <c r="A12" s="28">
        <v>1</v>
      </c>
      <c r="B12" s="33" t="s">
        <v>22</v>
      </c>
      <c r="C12" s="34" t="s">
        <v>23</v>
      </c>
      <c r="D12" s="35" t="s">
        <v>24</v>
      </c>
      <c r="E12" s="36" t="str">
        <f>IF(G12="NVT",[1]DropdownAntwoord!A$3,"")</f>
        <v/>
      </c>
      <c r="F12" s="37"/>
      <c r="G12" s="32"/>
      <c r="H12" s="25">
        <v>0</v>
      </c>
      <c r="I12" s="25" t="str">
        <f>IFERROR(VLOOKUP(M12,[1]Context!$E$5:$G$37,3),"")</f>
        <v/>
      </c>
      <c r="J12" s="25" t="str">
        <f>IFERROR(VLOOKUP(N12,[1]Context!$E$5:$G$37,3),"")</f>
        <v/>
      </c>
      <c r="K12" s="25" t="str">
        <f>IFERROR(VLOOKUP(O12,[1]Context!$E$5:$G$37,3),"")</f>
        <v/>
      </c>
      <c r="L12" s="25"/>
      <c r="M12" s="26"/>
      <c r="N12" s="19"/>
      <c r="O12" s="19"/>
    </row>
    <row r="13" spans="1:20" ht="50.1" customHeight="1" x14ac:dyDescent="0.3">
      <c r="A13" s="28">
        <v>2</v>
      </c>
      <c r="B13" s="33" t="s">
        <v>22</v>
      </c>
      <c r="C13" s="38" t="s">
        <v>25</v>
      </c>
      <c r="D13" s="35" t="s">
        <v>26</v>
      </c>
      <c r="E13" s="36" t="str">
        <f>IF(G13="NVT",[1]DropdownAntwoord!A$3,"")</f>
        <v/>
      </c>
      <c r="F13" s="37"/>
      <c r="G13" s="32"/>
      <c r="H13" s="25">
        <v>0</v>
      </c>
      <c r="I13" s="25" t="str">
        <f>IFERROR(VLOOKUP(M13,[1]Context!$E$5:$G$37,3),"")</f>
        <v/>
      </c>
      <c r="J13" s="25" t="str">
        <f>IFERROR(VLOOKUP(N13,[1]Context!$E$5:$G$37,3),"")</f>
        <v/>
      </c>
      <c r="K13" s="25" t="str">
        <f>IFERROR(VLOOKUP(O13,[1]Context!$E$5:$G$37,3),"")</f>
        <v/>
      </c>
      <c r="L13" s="25"/>
      <c r="M13" s="26"/>
      <c r="N13" s="19"/>
      <c r="O13" s="19"/>
      <c r="Q13" s="1" t="s">
        <v>439</v>
      </c>
      <c r="R13" s="1" t="s">
        <v>439</v>
      </c>
      <c r="S13" s="1" t="s">
        <v>439</v>
      </c>
      <c r="T13" s="1" t="s">
        <v>439</v>
      </c>
    </row>
    <row r="14" spans="1:20" s="27" customFormat="1" ht="30" customHeight="1" x14ac:dyDescent="0.3">
      <c r="A14" s="18" t="s">
        <v>27</v>
      </c>
      <c r="B14" s="19"/>
      <c r="C14" s="20"/>
      <c r="D14" s="21" t="s">
        <v>28</v>
      </c>
      <c r="E14" s="22"/>
      <c r="F14" s="23"/>
      <c r="G14" s="24"/>
      <c r="H14" s="20">
        <v>0</v>
      </c>
      <c r="I14" s="25" t="str">
        <f>IFERROR(VLOOKUP(M14,[1]Context!$E$5:$G$37,3),"")</f>
        <v/>
      </c>
      <c r="J14" s="25" t="str">
        <f>IFERROR(VLOOKUP(N14,[1]Context!$E$5:$G$37,3),"")</f>
        <v/>
      </c>
      <c r="K14" s="25" t="str">
        <f>IFERROR(VLOOKUP(O14,[1]Context!$E$5:$G$37,3),"")</f>
        <v/>
      </c>
      <c r="L14" s="20"/>
      <c r="M14" s="26"/>
      <c r="N14" s="26"/>
      <c r="O14" s="26"/>
      <c r="Q14" s="1" t="s">
        <v>440</v>
      </c>
      <c r="R14" s="1" t="s">
        <v>440</v>
      </c>
      <c r="S14" s="1" t="s">
        <v>440</v>
      </c>
      <c r="T14" s="1" t="s">
        <v>440</v>
      </c>
    </row>
    <row r="15" spans="1:20" ht="30" customHeight="1" x14ac:dyDescent="0.3">
      <c r="A15" s="28"/>
      <c r="B15" s="19"/>
      <c r="C15" s="25"/>
      <c r="D15" s="29" t="s">
        <v>29</v>
      </c>
      <c r="E15" s="30"/>
      <c r="F15" s="31"/>
      <c r="G15" s="32"/>
      <c r="H15" s="25">
        <v>0</v>
      </c>
      <c r="I15" s="25" t="str">
        <f>IFERROR(VLOOKUP(M15,[1]Context!$E$5:$G$37,3),"")</f>
        <v/>
      </c>
      <c r="J15" s="25" t="str">
        <f>IFERROR(VLOOKUP(N15,[1]Context!$E$5:$G$37,3),"")</f>
        <v/>
      </c>
      <c r="K15" s="25" t="str">
        <f>IFERROR(VLOOKUP(O15,[1]Context!$E$5:$G$37,3),"")</f>
        <v/>
      </c>
      <c r="L15" s="25"/>
      <c r="M15" s="26"/>
      <c r="N15" s="19"/>
      <c r="O15" s="19"/>
      <c r="Q15" s="1" t="s">
        <v>440</v>
      </c>
      <c r="R15" s="1" t="s">
        <v>440</v>
      </c>
      <c r="S15" s="1" t="s">
        <v>440</v>
      </c>
      <c r="T15" s="1" t="s">
        <v>440</v>
      </c>
    </row>
    <row r="16" spans="1:20" ht="50.1" customHeight="1" x14ac:dyDescent="0.3">
      <c r="A16" s="28">
        <v>3</v>
      </c>
      <c r="B16" s="33" t="s">
        <v>30</v>
      </c>
      <c r="C16" s="38" t="s">
        <v>31</v>
      </c>
      <c r="D16" s="35" t="s">
        <v>32</v>
      </c>
      <c r="E16" s="36" t="str">
        <f>IF(G16="NVT",[1]DropdownAntwoord!A$3,"")</f>
        <v/>
      </c>
      <c r="F16" s="37"/>
      <c r="G16" s="32"/>
      <c r="H16" s="25">
        <v>0</v>
      </c>
      <c r="I16" s="25" t="str">
        <f>IFERROR(VLOOKUP(M16,[1]Context!$E$5:$G$37,3),"")</f>
        <v/>
      </c>
      <c r="J16" s="25" t="str">
        <f>IFERROR(VLOOKUP(N16,[1]Context!$E$5:$G$37,3),"")</f>
        <v/>
      </c>
      <c r="K16" s="25" t="str">
        <f>IFERROR(VLOOKUP(O16,[1]Context!$E$5:$G$37,3),"")</f>
        <v/>
      </c>
      <c r="L16" s="25"/>
      <c r="M16" s="26"/>
      <c r="N16" s="19"/>
      <c r="O16" s="19"/>
      <c r="Q16" s="1" t="s">
        <v>439</v>
      </c>
      <c r="R16" s="1" t="s">
        <v>439</v>
      </c>
      <c r="S16" s="1" t="s">
        <v>439</v>
      </c>
      <c r="T16" s="1" t="s">
        <v>439</v>
      </c>
    </row>
    <row r="17" spans="1:20" ht="30" customHeight="1" x14ac:dyDescent="0.3">
      <c r="A17" s="28"/>
      <c r="B17" s="19"/>
      <c r="C17" s="25"/>
      <c r="D17" s="29" t="s">
        <v>33</v>
      </c>
      <c r="E17" s="30"/>
      <c r="F17" s="31"/>
      <c r="G17" s="32"/>
      <c r="H17" s="25">
        <v>0</v>
      </c>
      <c r="I17" s="25" t="str">
        <f>IFERROR(VLOOKUP(M17,[1]Context!$E$5:$G$37,3),"")</f>
        <v/>
      </c>
      <c r="J17" s="25" t="str">
        <f>IFERROR(VLOOKUP(N17,[1]Context!$E$5:$G$37,3),"")</f>
        <v/>
      </c>
      <c r="K17" s="25" t="str">
        <f>IFERROR(VLOOKUP(O17,[1]Context!$E$5:$G$37,3),"")</f>
        <v/>
      </c>
      <c r="L17" s="25"/>
      <c r="M17" s="19"/>
      <c r="N17" s="19"/>
      <c r="O17" s="19"/>
      <c r="Q17" s="1" t="s">
        <v>440</v>
      </c>
      <c r="R17" s="1" t="s">
        <v>440</v>
      </c>
      <c r="S17" s="1" t="s">
        <v>440</v>
      </c>
      <c r="T17" s="1" t="s">
        <v>440</v>
      </c>
    </row>
    <row r="18" spans="1:20" ht="50.1" customHeight="1" x14ac:dyDescent="0.3">
      <c r="A18" s="28">
        <v>4</v>
      </c>
      <c r="B18" s="33" t="s">
        <v>34</v>
      </c>
      <c r="C18" s="38" t="s">
        <v>35</v>
      </c>
      <c r="D18" s="35" t="s">
        <v>36</v>
      </c>
      <c r="E18" s="36" t="str">
        <f>IF(G18="NVT",[1]DropdownAntwoord!A$3,"")</f>
        <v/>
      </c>
      <c r="F18" s="37"/>
      <c r="G18" s="32"/>
      <c r="H18" s="25">
        <v>0</v>
      </c>
      <c r="I18" s="25" t="str">
        <f>IFERROR(VLOOKUP(M18,[1]Context!$E$5:$G$37,3),"")</f>
        <v/>
      </c>
      <c r="J18" s="25" t="str">
        <f>IFERROR(VLOOKUP(N18,[1]Context!$E$5:$G$37,3),"")</f>
        <v/>
      </c>
      <c r="K18" s="25" t="str">
        <f>IFERROR(VLOOKUP(O18,[1]Context!$E$5:$G$37,3),"")</f>
        <v/>
      </c>
      <c r="L18" s="25"/>
      <c r="M18" s="39"/>
      <c r="N18" s="19"/>
      <c r="O18" s="19"/>
      <c r="Q18" s="1" t="s">
        <v>439</v>
      </c>
      <c r="R18" s="1" t="s">
        <v>439</v>
      </c>
      <c r="S18" s="1" t="s">
        <v>439</v>
      </c>
      <c r="T18" s="1" t="s">
        <v>439</v>
      </c>
    </row>
    <row r="19" spans="1:20" ht="50.1" hidden="1" customHeight="1" x14ac:dyDescent="0.3">
      <c r="A19" s="28">
        <v>5</v>
      </c>
      <c r="B19" s="33" t="s">
        <v>34</v>
      </c>
      <c r="C19" s="38" t="s">
        <v>37</v>
      </c>
      <c r="D19" s="35" t="s">
        <v>38</v>
      </c>
      <c r="E19" s="36" t="str">
        <f>IF(G19="NVT",[1]DropdownAntwoord!A$3,"")</f>
        <v/>
      </c>
      <c r="F19" s="37"/>
      <c r="G19" s="32"/>
      <c r="H19" s="25">
        <v>0</v>
      </c>
      <c r="I19" s="25" t="str">
        <f>IFERROR(VLOOKUP(M19,[1]Context!$E$5:$G$37,3),"")</f>
        <v/>
      </c>
      <c r="J19" s="25" t="str">
        <f>IFERROR(VLOOKUP(N19,[1]Context!$E$5:$G$37,3),"")</f>
        <v/>
      </c>
      <c r="K19" s="25" t="str">
        <f>IFERROR(VLOOKUP(O19,[1]Context!$E$5:$G$37,3),"")</f>
        <v/>
      </c>
      <c r="L19" s="25"/>
      <c r="M19" s="39"/>
      <c r="N19" s="19"/>
      <c r="O19" s="19"/>
    </row>
    <row r="20" spans="1:20" ht="54.75" customHeight="1" x14ac:dyDescent="0.3">
      <c r="A20" s="28">
        <v>6</v>
      </c>
      <c r="B20" s="33" t="s">
        <v>34</v>
      </c>
      <c r="C20" s="38" t="s">
        <v>39</v>
      </c>
      <c r="D20" s="35" t="s">
        <v>40</v>
      </c>
      <c r="E20" s="36" t="str">
        <f>IF(G20="NVT",[1]DropdownAntwoord!A$3,"")</f>
        <v/>
      </c>
      <c r="F20" s="37"/>
      <c r="G20" s="32"/>
      <c r="H20" s="25">
        <v>0</v>
      </c>
      <c r="I20" s="25" t="str">
        <f>IFERROR(VLOOKUP(M20,[1]Context!$E$5:$G$37,3),"")</f>
        <v/>
      </c>
      <c r="J20" s="25" t="str">
        <f>IFERROR(VLOOKUP(N20,[1]Context!$E$5:$G$37,3),"")</f>
        <v/>
      </c>
      <c r="K20" s="25" t="str">
        <f>IFERROR(VLOOKUP(O20,[1]Context!$E$5:$G$37,3),"")</f>
        <v/>
      </c>
      <c r="L20" s="25"/>
      <c r="M20" s="39"/>
      <c r="N20" s="19"/>
      <c r="O20" s="19"/>
      <c r="Q20" s="1" t="s">
        <v>439</v>
      </c>
      <c r="R20" s="1" t="s">
        <v>439</v>
      </c>
      <c r="S20" s="1" t="s">
        <v>439</v>
      </c>
      <c r="T20" s="1" t="s">
        <v>439</v>
      </c>
    </row>
    <row r="21" spans="1:20" s="27" customFormat="1" ht="30" customHeight="1" x14ac:dyDescent="0.3">
      <c r="A21" s="18" t="s">
        <v>41</v>
      </c>
      <c r="B21" s="19"/>
      <c r="C21" s="20"/>
      <c r="D21" s="21" t="s">
        <v>42</v>
      </c>
      <c r="E21" s="22"/>
      <c r="F21" s="23"/>
      <c r="G21" s="24"/>
      <c r="H21" s="20">
        <v>0</v>
      </c>
      <c r="I21" s="25" t="str">
        <f>IFERROR(VLOOKUP(M21,[1]Context!$E$5:$G$37,3),"")</f>
        <v/>
      </c>
      <c r="J21" s="25" t="str">
        <f>IFERROR(VLOOKUP(N21,[1]Context!$E$5:$G$37,3),"")</f>
        <v/>
      </c>
      <c r="K21" s="25" t="str">
        <f>IFERROR(VLOOKUP(O21,[1]Context!$E$5:$G$37,3),"")</f>
        <v/>
      </c>
      <c r="L21" s="20"/>
      <c r="M21" s="26"/>
      <c r="N21" s="26"/>
      <c r="O21" s="26"/>
      <c r="Q21" s="1" t="s">
        <v>440</v>
      </c>
      <c r="R21" s="1" t="s">
        <v>440</v>
      </c>
      <c r="S21" s="1" t="s">
        <v>440</v>
      </c>
      <c r="T21" s="1" t="s">
        <v>440</v>
      </c>
    </row>
    <row r="22" spans="1:20" ht="30" customHeight="1" x14ac:dyDescent="0.3">
      <c r="A22" s="28"/>
      <c r="B22" s="19"/>
      <c r="C22" s="25"/>
      <c r="D22" s="29" t="s">
        <v>43</v>
      </c>
      <c r="E22" s="30"/>
      <c r="F22" s="31"/>
      <c r="G22" s="32"/>
      <c r="H22" s="25">
        <v>0</v>
      </c>
      <c r="I22" s="25" t="str">
        <f>IFERROR(VLOOKUP(M22,[1]Context!$E$5:$G$37,3),"")</f>
        <v/>
      </c>
      <c r="J22" s="25" t="str">
        <f>IFERROR(VLOOKUP(N22,[1]Context!$E$5:$G$37,3),"")</f>
        <v/>
      </c>
      <c r="K22" s="25" t="str">
        <f>IFERROR(VLOOKUP(O22,[1]Context!$E$5:$G$37,3),"")</f>
        <v/>
      </c>
      <c r="L22" s="25"/>
      <c r="M22" s="19"/>
      <c r="N22" s="19"/>
      <c r="O22" s="19"/>
      <c r="Q22" s="1" t="s">
        <v>440</v>
      </c>
      <c r="R22" s="1" t="s">
        <v>440</v>
      </c>
      <c r="S22" s="1" t="s">
        <v>440</v>
      </c>
      <c r="T22" s="1" t="s">
        <v>440</v>
      </c>
    </row>
    <row r="23" spans="1:20" ht="50.1" customHeight="1" x14ac:dyDescent="0.3">
      <c r="A23" s="28">
        <v>7</v>
      </c>
      <c r="B23" s="19"/>
      <c r="C23" s="38" t="s">
        <v>44</v>
      </c>
      <c r="D23" s="40" t="s">
        <v>45</v>
      </c>
      <c r="E23" s="36" t="str">
        <f>IF(G23="NVT",[1]DropdownAntwoord!A$3,"")</f>
        <v/>
      </c>
      <c r="F23" s="41"/>
      <c r="G23" s="32"/>
      <c r="H23" s="25"/>
      <c r="I23" s="25" t="str">
        <f>IFERROR(VLOOKUP(M23,[1]Context!$E$5:$G$37,3),"")</f>
        <v/>
      </c>
      <c r="J23" s="25" t="str">
        <f>IFERROR(VLOOKUP(N23,[1]Context!$E$5:$G$37,3),"")</f>
        <v/>
      </c>
      <c r="K23" s="25" t="str">
        <f>IFERROR(VLOOKUP(O23,[1]Context!$E$5:$G$37,3),"")</f>
        <v/>
      </c>
      <c r="L23" s="25"/>
      <c r="M23" s="19"/>
      <c r="N23" s="19"/>
      <c r="O23" s="19"/>
      <c r="Q23" s="1" t="s">
        <v>439</v>
      </c>
      <c r="R23" s="1" t="s">
        <v>439</v>
      </c>
      <c r="S23" s="1" t="s">
        <v>439</v>
      </c>
      <c r="T23" s="1" t="s">
        <v>439</v>
      </c>
    </row>
    <row r="24" spans="1:20" ht="50.1" customHeight="1" x14ac:dyDescent="0.3">
      <c r="A24" s="28">
        <v>8</v>
      </c>
      <c r="B24" s="33" t="s">
        <v>30</v>
      </c>
      <c r="C24" s="38" t="s">
        <v>44</v>
      </c>
      <c r="D24" s="35" t="s">
        <v>46</v>
      </c>
      <c r="E24" s="36" t="str">
        <f>IF(G24="NVT",[1]DropdownAntwoord!A$3,"")</f>
        <v/>
      </c>
      <c r="F24" s="37"/>
      <c r="G24" s="32"/>
      <c r="H24" s="25">
        <v>0</v>
      </c>
      <c r="I24" s="25" t="str">
        <f>IFERROR(VLOOKUP(M24,[1]Context!$E$5:$G$37,3),"")</f>
        <v/>
      </c>
      <c r="J24" s="25" t="str">
        <f>IFERROR(VLOOKUP(N24,[1]Context!$E$5:$G$37,3),"")</f>
        <v/>
      </c>
      <c r="K24" s="25" t="str">
        <f>IFERROR(VLOOKUP(O24,[1]Context!$E$5:$G$37,3),"")</f>
        <v/>
      </c>
      <c r="L24" s="25"/>
      <c r="M24" s="39"/>
      <c r="N24" s="19"/>
      <c r="O24" s="19"/>
      <c r="R24" s="1" t="s">
        <v>439</v>
      </c>
      <c r="S24" s="1" t="s">
        <v>439</v>
      </c>
    </row>
    <row r="25" spans="1:20" ht="73.5" customHeight="1" x14ac:dyDescent="0.3">
      <c r="A25" s="28">
        <v>9</v>
      </c>
      <c r="B25" s="33" t="s">
        <v>30</v>
      </c>
      <c r="C25" s="38" t="s">
        <v>47</v>
      </c>
      <c r="D25" s="35" t="s">
        <v>48</v>
      </c>
      <c r="E25" s="36" t="str">
        <f>IF(G25="NVT",[1]DropdownAntwoord!A$3,"")</f>
        <v/>
      </c>
      <c r="F25" s="37"/>
      <c r="G25" s="32"/>
      <c r="H25" s="25">
        <v>0</v>
      </c>
      <c r="I25" s="25" t="str">
        <f>IFERROR(VLOOKUP(M25,[1]Context!$E$5:$G$37,3),"")</f>
        <v/>
      </c>
      <c r="J25" s="25" t="str">
        <f>IFERROR(VLOOKUP(N25,[1]Context!$E$5:$G$37,3),"")</f>
        <v/>
      </c>
      <c r="K25" s="25" t="str">
        <f>IFERROR(VLOOKUP(O25,[1]Context!$E$5:$G$37,3),"")</f>
        <v/>
      </c>
      <c r="L25" s="25"/>
      <c r="M25" s="39"/>
      <c r="N25" s="19"/>
      <c r="O25" s="19"/>
      <c r="R25" s="1" t="s">
        <v>439</v>
      </c>
      <c r="S25" s="1" t="s">
        <v>439</v>
      </c>
    </row>
    <row r="26" spans="1:20" ht="76.5" customHeight="1" x14ac:dyDescent="0.3">
      <c r="A26" s="28">
        <v>10</v>
      </c>
      <c r="B26" s="33" t="s">
        <v>30</v>
      </c>
      <c r="C26" s="38" t="s">
        <v>49</v>
      </c>
      <c r="D26" s="35" t="s">
        <v>50</v>
      </c>
      <c r="E26" s="36" t="str">
        <f>IF(G26="NVT",[1]DropdownAntwoord!A$3,"")</f>
        <v/>
      </c>
      <c r="F26" s="37"/>
      <c r="G26" s="32"/>
      <c r="H26" s="25">
        <v>0</v>
      </c>
      <c r="I26" s="25" t="str">
        <f>IFERROR(VLOOKUP(M26,[1]Context!$E$5:$G$37,3),"")</f>
        <v/>
      </c>
      <c r="J26" s="25" t="str">
        <f>IFERROR(VLOOKUP(N26,[1]Context!$E$5:$G$37,3),"")</f>
        <v/>
      </c>
      <c r="K26" s="25" t="str">
        <f>IFERROR(VLOOKUP(O26,[1]Context!$E$5:$G$37,3),"")</f>
        <v/>
      </c>
      <c r="L26" s="25"/>
      <c r="M26" s="39"/>
      <c r="N26" s="19"/>
      <c r="O26" s="19"/>
      <c r="Q26" s="1" t="s">
        <v>439</v>
      </c>
      <c r="R26" s="1" t="s">
        <v>439</v>
      </c>
      <c r="S26" s="1" t="s">
        <v>439</v>
      </c>
      <c r="T26" s="1" t="s">
        <v>439</v>
      </c>
    </row>
    <row r="27" spans="1:20" ht="63.75" hidden="1" customHeight="1" x14ac:dyDescent="0.3">
      <c r="A27" s="28">
        <v>11</v>
      </c>
      <c r="B27" s="33" t="s">
        <v>30</v>
      </c>
      <c r="C27" s="38" t="s">
        <v>51</v>
      </c>
      <c r="D27" s="35" t="s">
        <v>52</v>
      </c>
      <c r="E27" s="36" t="str">
        <f>IF(G27="NVT",[1]DropdownAntwoord!A$3,"")</f>
        <v/>
      </c>
      <c r="F27" s="37"/>
      <c r="G27" s="32"/>
      <c r="H27" s="25">
        <v>0</v>
      </c>
      <c r="I27" s="25" t="str">
        <f>IFERROR(VLOOKUP(M27,[1]Context!$E$5:$G$37,3),"")</f>
        <v/>
      </c>
      <c r="J27" s="25" t="str">
        <f>IFERROR(VLOOKUP(N27,[1]Context!$E$5:$G$37,3),"")</f>
        <v/>
      </c>
      <c r="K27" s="25" t="str">
        <f>IFERROR(VLOOKUP(O27,[1]Context!$E$5:$G$37,3),"")</f>
        <v/>
      </c>
      <c r="L27" s="25"/>
      <c r="M27" s="39"/>
      <c r="N27" s="19"/>
      <c r="O27" s="19"/>
    </row>
    <row r="28" spans="1:20" ht="50.1" hidden="1" customHeight="1" x14ac:dyDescent="0.3">
      <c r="A28" s="28">
        <v>12</v>
      </c>
      <c r="B28" s="33" t="s">
        <v>30</v>
      </c>
      <c r="C28" s="38" t="s">
        <v>53</v>
      </c>
      <c r="D28" s="35" t="s">
        <v>54</v>
      </c>
      <c r="E28" s="36" t="str">
        <f>IF(G28="NVT",[1]DropdownAntwoord!A$3,"")</f>
        <v/>
      </c>
      <c r="F28" s="37"/>
      <c r="G28" s="32"/>
      <c r="H28" s="25">
        <v>0</v>
      </c>
      <c r="I28" s="25" t="str">
        <f>IFERROR(VLOOKUP(M28,[1]Context!$E$5:$G$37,3),"")</f>
        <v/>
      </c>
      <c r="J28" s="25" t="str">
        <f>IFERROR(VLOOKUP(N28,[1]Context!$E$5:$G$37,3),"")</f>
        <v/>
      </c>
      <c r="K28" s="25" t="str">
        <f>IFERROR(VLOOKUP(O28,[1]Context!$E$5:$G$37,3),"")</f>
        <v/>
      </c>
      <c r="L28" s="25"/>
      <c r="M28" s="39"/>
      <c r="N28" s="19"/>
      <c r="O28" s="19"/>
    </row>
    <row r="29" spans="1:20" ht="30" hidden="1" customHeight="1" x14ac:dyDescent="0.3">
      <c r="A29" s="28"/>
      <c r="B29" s="19"/>
      <c r="C29" s="25"/>
      <c r="D29" s="29" t="s">
        <v>55</v>
      </c>
      <c r="E29" s="30"/>
      <c r="F29" s="31"/>
      <c r="G29" s="32"/>
      <c r="H29" s="25">
        <v>0</v>
      </c>
      <c r="I29" s="25" t="str">
        <f>IFERROR(VLOOKUP(M29,[1]Context!$E$5:$G$37,3),"")</f>
        <v>Y</v>
      </c>
      <c r="J29" s="25" t="str">
        <f>IFERROR(VLOOKUP(N29,[1]Context!$E$5:$G$37,3),"")</f>
        <v/>
      </c>
      <c r="K29" s="25" t="str">
        <f>IFERROR(VLOOKUP(O29,[1]Context!$E$5:$G$37,3),"")</f>
        <v/>
      </c>
      <c r="L29" s="25"/>
      <c r="M29" s="19" t="s">
        <v>56</v>
      </c>
      <c r="N29" s="19"/>
      <c r="O29" s="19"/>
    </row>
    <row r="30" spans="1:20" ht="57.75" hidden="1" customHeight="1" x14ac:dyDescent="0.3">
      <c r="A30" s="28">
        <v>13</v>
      </c>
      <c r="B30" s="33" t="s">
        <v>30</v>
      </c>
      <c r="C30" s="38" t="s">
        <v>57</v>
      </c>
      <c r="D30" s="35" t="s">
        <v>58</v>
      </c>
      <c r="E30" s="36" t="str">
        <f>IF(G30="NVT",[1]DropdownAntwoord!A$3,"")</f>
        <v/>
      </c>
      <c r="F30" s="37"/>
      <c r="G30" s="32" t="str">
        <f>IF(I30&lt;&gt;"N","","NVT")</f>
        <v/>
      </c>
      <c r="H30" s="25">
        <v>1</v>
      </c>
      <c r="I30" s="25" t="str">
        <f>IFERROR(VLOOKUP(M30,[1]Context!$E$5:$G$37,3),"")</f>
        <v>Y</v>
      </c>
      <c r="J30" s="25" t="str">
        <f>IFERROR(VLOOKUP(N30,[1]Context!$E$5:$G$37,3),"")</f>
        <v/>
      </c>
      <c r="K30" s="25" t="str">
        <f>IFERROR(VLOOKUP(O30,[1]Context!$E$5:$G$37,3),"")</f>
        <v/>
      </c>
      <c r="L30" s="25"/>
      <c r="M30" s="39" t="s">
        <v>56</v>
      </c>
      <c r="N30" s="19"/>
      <c r="O30" s="19"/>
    </row>
    <row r="31" spans="1:20" ht="76.5" hidden="1" customHeight="1" x14ac:dyDescent="0.3">
      <c r="A31" s="28">
        <v>14</v>
      </c>
      <c r="B31" s="33" t="s">
        <v>30</v>
      </c>
      <c r="C31" s="38" t="s">
        <v>57</v>
      </c>
      <c r="D31" s="35" t="s">
        <v>59</v>
      </c>
      <c r="E31" s="36" t="str">
        <f>IF(G31="NVT",[1]DropdownAntwoord!A$3,"")</f>
        <v>NVT / NA / KA</v>
      </c>
      <c r="F31" s="37"/>
      <c r="G31" s="32" t="str">
        <f>IF(OR(I31="Y",J31="Y"),"NVT","")</f>
        <v>NVT</v>
      </c>
      <c r="H31" s="25">
        <v>1</v>
      </c>
      <c r="I31" s="25" t="str">
        <f>IFERROR(VLOOKUP(M31,[1]Context!$E$5:$G$37,3),"")</f>
        <v>Y</v>
      </c>
      <c r="J31" s="25" t="str">
        <f>IFERROR(VLOOKUP(N31,[1]Context!$E$5:$G$37,3),"")</f>
        <v/>
      </c>
      <c r="K31" s="25" t="str">
        <f>IFERROR(VLOOKUP(O31,[1]Context!$E$5:$G$37,3),"")</f>
        <v/>
      </c>
      <c r="L31" s="25"/>
      <c r="M31" s="39" t="s">
        <v>60</v>
      </c>
      <c r="N31" s="19"/>
      <c r="O31" s="19"/>
    </row>
    <row r="32" spans="1:20" s="27" customFormat="1" ht="30" customHeight="1" x14ac:dyDescent="0.3">
      <c r="A32" s="18" t="s">
        <v>61</v>
      </c>
      <c r="B32" s="19"/>
      <c r="C32" s="20"/>
      <c r="D32" s="21" t="s">
        <v>62</v>
      </c>
      <c r="E32" s="22"/>
      <c r="F32" s="23"/>
      <c r="G32" s="32"/>
      <c r="H32" s="25">
        <v>0</v>
      </c>
      <c r="I32" s="25" t="str">
        <f>IFERROR(VLOOKUP(M32,[1]Context!$E$5:$G$37,3),"")</f>
        <v/>
      </c>
      <c r="J32" s="25" t="str">
        <f>IFERROR(VLOOKUP(N32,[1]Context!$E$5:$G$37,3),"")</f>
        <v/>
      </c>
      <c r="K32" s="25" t="str">
        <f>IFERROR(VLOOKUP(O32,[1]Context!$E$5:$G$37,3),"")</f>
        <v/>
      </c>
      <c r="L32" s="20"/>
      <c r="M32" s="26"/>
      <c r="N32" s="26"/>
      <c r="O32" s="26"/>
      <c r="Q32" s="1" t="s">
        <v>440</v>
      </c>
      <c r="R32" s="1" t="s">
        <v>440</v>
      </c>
      <c r="S32" s="1" t="s">
        <v>440</v>
      </c>
      <c r="T32" s="1" t="s">
        <v>440</v>
      </c>
    </row>
    <row r="33" spans="1:20" ht="30" customHeight="1" x14ac:dyDescent="0.3">
      <c r="A33" s="28"/>
      <c r="B33" s="19"/>
      <c r="C33" s="25"/>
      <c r="D33" s="29" t="s">
        <v>63</v>
      </c>
      <c r="E33" s="30"/>
      <c r="F33" s="31"/>
      <c r="G33" s="32"/>
      <c r="H33" s="25">
        <v>0</v>
      </c>
      <c r="I33" s="25" t="str">
        <f>IFERROR(VLOOKUP(M33,[1]Context!$E$5:$G$37,3),"")</f>
        <v/>
      </c>
      <c r="J33" s="25" t="str">
        <f>IFERROR(VLOOKUP(N33,[1]Context!$E$5:$G$37,3),"")</f>
        <v/>
      </c>
      <c r="K33" s="25" t="str">
        <f>IFERROR(VLOOKUP(O33,[1]Context!$E$5:$G$37,3),"")</f>
        <v/>
      </c>
      <c r="L33" s="25"/>
      <c r="M33" s="19"/>
      <c r="N33" s="19"/>
      <c r="O33" s="19"/>
      <c r="Q33" s="1" t="s">
        <v>440</v>
      </c>
      <c r="R33" s="1" t="s">
        <v>440</v>
      </c>
      <c r="S33" s="1" t="s">
        <v>440</v>
      </c>
      <c r="T33" s="1" t="s">
        <v>440</v>
      </c>
    </row>
    <row r="34" spans="1:20" ht="53.25" customHeight="1" x14ac:dyDescent="0.3">
      <c r="A34" s="28">
        <v>15</v>
      </c>
      <c r="B34" s="33" t="s">
        <v>64</v>
      </c>
      <c r="C34" s="38" t="s">
        <v>65</v>
      </c>
      <c r="D34" s="35" t="s">
        <v>66</v>
      </c>
      <c r="E34" s="36" t="str">
        <f>IF(G34="NVT",[1]DropdownAntwoord!A$3,"")</f>
        <v/>
      </c>
      <c r="F34" s="37"/>
      <c r="G34" s="32"/>
      <c r="H34" s="25">
        <v>0</v>
      </c>
      <c r="I34" s="25" t="str">
        <f>IFERROR(VLOOKUP(M34,[1]Context!$E$5:$G$37,3),"")</f>
        <v/>
      </c>
      <c r="J34" s="25" t="str">
        <f>IFERROR(VLOOKUP(N34,[1]Context!$E$5:$G$37,3),"")</f>
        <v/>
      </c>
      <c r="K34" s="25" t="str">
        <f>IFERROR(VLOOKUP(O34,[1]Context!$E$5:$G$37,3),"")</f>
        <v/>
      </c>
      <c r="L34" s="25"/>
      <c r="M34" s="39"/>
      <c r="N34" s="19"/>
      <c r="O34" s="19"/>
      <c r="Q34" s="1" t="s">
        <v>439</v>
      </c>
      <c r="R34" s="1" t="s">
        <v>439</v>
      </c>
      <c r="S34" s="1" t="s">
        <v>439</v>
      </c>
      <c r="T34" s="1" t="s">
        <v>439</v>
      </c>
    </row>
    <row r="35" spans="1:20" ht="54.75" customHeight="1" x14ac:dyDescent="0.3">
      <c r="A35" s="28">
        <v>16</v>
      </c>
      <c r="B35" s="33" t="s">
        <v>64</v>
      </c>
      <c r="C35" s="38" t="s">
        <v>67</v>
      </c>
      <c r="D35" s="35" t="s">
        <v>68</v>
      </c>
      <c r="E35" s="36" t="str">
        <f>IF(G35="NVT",[1]DropdownAntwoord!A$3,"")</f>
        <v/>
      </c>
      <c r="F35" s="37"/>
      <c r="G35" s="32"/>
      <c r="H35" s="25">
        <v>0</v>
      </c>
      <c r="I35" s="25" t="str">
        <f>IFERROR(VLOOKUP(M35,[1]Context!$E$5:$G$37,3),"")</f>
        <v/>
      </c>
      <c r="J35" s="25" t="str">
        <f>IFERROR(VLOOKUP(N35,[1]Context!$E$5:$G$37,3),"")</f>
        <v/>
      </c>
      <c r="K35" s="25" t="str">
        <f>IFERROR(VLOOKUP(O35,[1]Context!$E$5:$G$37,3),"")</f>
        <v/>
      </c>
      <c r="L35" s="25"/>
      <c r="M35" s="39"/>
      <c r="N35" s="19"/>
      <c r="O35" s="19"/>
      <c r="Q35" s="1" t="s">
        <v>439</v>
      </c>
      <c r="R35" s="1" t="s">
        <v>439</v>
      </c>
      <c r="S35" s="1" t="s">
        <v>439</v>
      </c>
      <c r="T35" s="1" t="s">
        <v>439</v>
      </c>
    </row>
    <row r="36" spans="1:20" ht="55.5" customHeight="1" x14ac:dyDescent="0.3">
      <c r="A36" s="28">
        <v>17</v>
      </c>
      <c r="B36" s="33" t="s">
        <v>69</v>
      </c>
      <c r="C36" s="38" t="s">
        <v>70</v>
      </c>
      <c r="D36" s="35" t="s">
        <v>71</v>
      </c>
      <c r="E36" s="36" t="str">
        <f>IF(G36="NVT",[1]DropdownAntwoord!A$3,"")</f>
        <v/>
      </c>
      <c r="F36" s="37"/>
      <c r="G36" s="32"/>
      <c r="H36" s="25">
        <v>0</v>
      </c>
      <c r="I36" s="25" t="str">
        <f>IFERROR(VLOOKUP(M36,[1]Context!$E$5:$G$37,3),"")</f>
        <v/>
      </c>
      <c r="J36" s="25" t="str">
        <f>IFERROR(VLOOKUP(N36,[1]Context!$E$5:$G$37,3),"")</f>
        <v/>
      </c>
      <c r="K36" s="25" t="str">
        <f>IFERROR(VLOOKUP(O36,[1]Context!$E$5:$G$37,3),"")</f>
        <v/>
      </c>
      <c r="L36" s="25"/>
      <c r="M36" s="39"/>
      <c r="N36" s="19"/>
      <c r="O36" s="19"/>
      <c r="Q36" s="1" t="s">
        <v>439</v>
      </c>
      <c r="R36" s="1" t="s">
        <v>439</v>
      </c>
      <c r="S36" s="1" t="s">
        <v>439</v>
      </c>
      <c r="T36" s="1" t="s">
        <v>439</v>
      </c>
    </row>
    <row r="37" spans="1:20" ht="50.1" customHeight="1" x14ac:dyDescent="0.3">
      <c r="A37" s="28">
        <v>18</v>
      </c>
      <c r="B37" s="33" t="s">
        <v>30</v>
      </c>
      <c r="C37" s="38" t="s">
        <v>72</v>
      </c>
      <c r="D37" s="35" t="s">
        <v>73</v>
      </c>
      <c r="E37" s="36" t="str">
        <f>IF(G37="NVT",[1]DropdownAntwoord!A$3,"")</f>
        <v/>
      </c>
      <c r="F37" s="37"/>
      <c r="G37" s="32"/>
      <c r="H37" s="25">
        <v>0</v>
      </c>
      <c r="I37" s="25" t="str">
        <f>IFERROR(VLOOKUP(M37,[1]Context!$E$5:$G$37,3),"")</f>
        <v/>
      </c>
      <c r="J37" s="25" t="str">
        <f>IFERROR(VLOOKUP(N37,[1]Context!$E$5:$G$37,3),"")</f>
        <v/>
      </c>
      <c r="K37" s="25" t="str">
        <f>IFERROR(VLOOKUP(O37,[1]Context!$E$5:$G$37,3),"")</f>
        <v/>
      </c>
      <c r="L37" s="25"/>
      <c r="M37" s="39"/>
      <c r="N37" s="19"/>
      <c r="O37" s="19"/>
      <c r="Q37" s="1" t="s">
        <v>439</v>
      </c>
      <c r="R37" s="1" t="s">
        <v>439</v>
      </c>
      <c r="S37" s="1" t="s">
        <v>439</v>
      </c>
      <c r="T37" s="1" t="s">
        <v>439</v>
      </c>
    </row>
    <row r="38" spans="1:20" ht="50.1" customHeight="1" x14ac:dyDescent="0.3">
      <c r="A38" s="28">
        <v>19</v>
      </c>
      <c r="B38" s="33" t="s">
        <v>64</v>
      </c>
      <c r="C38" s="38" t="s">
        <v>74</v>
      </c>
      <c r="D38" s="35" t="s">
        <v>75</v>
      </c>
      <c r="E38" s="36" t="str">
        <f>IF(G38="NVT",[1]DropdownAntwoord!A$3,"")</f>
        <v/>
      </c>
      <c r="F38" s="37"/>
      <c r="G38" s="32"/>
      <c r="H38" s="25">
        <v>0</v>
      </c>
      <c r="I38" s="25" t="str">
        <f>IFERROR(VLOOKUP(M38,[1]Context!$E$5:$G$37,3),"")</f>
        <v/>
      </c>
      <c r="J38" s="25" t="str">
        <f>IFERROR(VLOOKUP(N38,[1]Context!$E$5:$G$37,3),"")</f>
        <v/>
      </c>
      <c r="K38" s="25" t="str">
        <f>IFERROR(VLOOKUP(O38,[1]Context!$E$5:$G$37,3),"")</f>
        <v/>
      </c>
      <c r="L38" s="25"/>
      <c r="M38" s="39"/>
      <c r="N38" s="19"/>
      <c r="O38" s="19"/>
      <c r="R38" s="1" t="s">
        <v>439</v>
      </c>
      <c r="S38" s="1" t="s">
        <v>439</v>
      </c>
    </row>
    <row r="39" spans="1:20" ht="51" hidden="1" customHeight="1" x14ac:dyDescent="0.3">
      <c r="A39" s="28">
        <v>20</v>
      </c>
      <c r="B39" s="42" t="s">
        <v>76</v>
      </c>
      <c r="C39" s="38" t="s">
        <v>77</v>
      </c>
      <c r="D39" s="35" t="s">
        <v>78</v>
      </c>
      <c r="E39" s="36" t="str">
        <f>IF(G39="NVT",[1]DropdownAntwoord!A$3,"")</f>
        <v/>
      </c>
      <c r="F39" s="37"/>
      <c r="G39" s="32"/>
      <c r="H39" s="25">
        <v>0</v>
      </c>
      <c r="I39" s="25" t="str">
        <f>IFERROR(VLOOKUP(M39,[1]Context!$E$5:$G$37,3),"")</f>
        <v/>
      </c>
      <c r="J39" s="25" t="str">
        <f>IFERROR(VLOOKUP(N39,[1]Context!$E$5:$G$37,3),"")</f>
        <v/>
      </c>
      <c r="K39" s="25" t="str">
        <f>IFERROR(VLOOKUP(O39,[1]Context!$E$5:$G$37,3),"")</f>
        <v/>
      </c>
      <c r="L39" s="25"/>
      <c r="M39" s="39"/>
      <c r="N39" s="19"/>
      <c r="O39" s="19"/>
    </row>
    <row r="40" spans="1:20" ht="50.1" hidden="1" customHeight="1" x14ac:dyDescent="0.3">
      <c r="A40" s="28">
        <v>21</v>
      </c>
      <c r="B40" s="33" t="s">
        <v>64</v>
      </c>
      <c r="C40" s="38" t="s">
        <v>74</v>
      </c>
      <c r="D40" s="35" t="s">
        <v>79</v>
      </c>
      <c r="E40" s="36" t="str">
        <f>IF(G40="NVT",[1]DropdownAntwoord!A$3,"")</f>
        <v/>
      </c>
      <c r="F40" s="37"/>
      <c r="G40" s="32"/>
      <c r="H40" s="25">
        <v>0</v>
      </c>
      <c r="I40" s="25" t="str">
        <f>IFERROR(VLOOKUP(M40,[1]Context!$E$5:$G$37,3),"")</f>
        <v/>
      </c>
      <c r="J40" s="25" t="str">
        <f>IFERROR(VLOOKUP(N40,[1]Context!$E$5:$G$37,3),"")</f>
        <v/>
      </c>
      <c r="K40" s="25" t="str">
        <f>IFERROR(VLOOKUP(O40,[1]Context!$E$5:$G$37,3),"")</f>
        <v/>
      </c>
      <c r="L40" s="25"/>
      <c r="M40" s="39"/>
      <c r="N40" s="19"/>
      <c r="O40" s="19"/>
    </row>
    <row r="41" spans="1:20" ht="50.1" hidden="1" customHeight="1" x14ac:dyDescent="0.3">
      <c r="A41" s="28">
        <v>22</v>
      </c>
      <c r="B41" s="33" t="s">
        <v>80</v>
      </c>
      <c r="C41" s="38" t="s">
        <v>81</v>
      </c>
      <c r="D41" s="35" t="s">
        <v>82</v>
      </c>
      <c r="E41" s="36" t="str">
        <f>IF(G41="NVT",[1]DropdownAntwoord!A$3,"")</f>
        <v/>
      </c>
      <c r="F41" s="37"/>
      <c r="G41" s="32"/>
      <c r="H41" s="25">
        <v>0</v>
      </c>
      <c r="I41" s="25" t="str">
        <f>IFERROR(VLOOKUP(M41,[1]Context!$E$5:$G$37,3),"")</f>
        <v/>
      </c>
      <c r="J41" s="25" t="str">
        <f>IFERROR(VLOOKUP(N41,[1]Context!$E$5:$G$37,3),"")</f>
        <v/>
      </c>
      <c r="K41" s="25" t="str">
        <f>IFERROR(VLOOKUP(O41,[1]Context!$E$5:$G$37,3),"")</f>
        <v/>
      </c>
      <c r="L41" s="25"/>
      <c r="M41" s="39"/>
      <c r="N41" s="19"/>
      <c r="O41" s="19"/>
    </row>
    <row r="42" spans="1:20" s="27" customFormat="1" ht="30" customHeight="1" x14ac:dyDescent="0.3">
      <c r="A42" s="18" t="s">
        <v>83</v>
      </c>
      <c r="B42" s="19"/>
      <c r="C42" s="20"/>
      <c r="D42" s="21" t="s">
        <v>84</v>
      </c>
      <c r="E42" s="22"/>
      <c r="F42" s="23"/>
      <c r="G42" s="32"/>
      <c r="H42" s="25">
        <v>0</v>
      </c>
      <c r="I42" s="25" t="str">
        <f>IFERROR(VLOOKUP(M42,[1]Context!$E$5:$G$37,3),"")</f>
        <v/>
      </c>
      <c r="J42" s="25" t="str">
        <f>IFERROR(VLOOKUP(N42,[1]Context!$E$5:$G$37,3),"")</f>
        <v/>
      </c>
      <c r="K42" s="25" t="str">
        <f>IFERROR(VLOOKUP(O42,[1]Context!$E$5:$G$37,3),"")</f>
        <v/>
      </c>
      <c r="L42" s="20"/>
      <c r="M42" s="26"/>
      <c r="N42" s="26"/>
      <c r="O42" s="26"/>
      <c r="Q42" s="1" t="s">
        <v>440</v>
      </c>
      <c r="R42" s="1" t="s">
        <v>440</v>
      </c>
      <c r="S42" s="1" t="s">
        <v>440</v>
      </c>
      <c r="T42" s="1" t="s">
        <v>440</v>
      </c>
    </row>
    <row r="43" spans="1:20" ht="30" customHeight="1" x14ac:dyDescent="0.3">
      <c r="A43" s="28"/>
      <c r="B43" s="19"/>
      <c r="C43" s="25"/>
      <c r="D43" s="29" t="s">
        <v>85</v>
      </c>
      <c r="E43" s="30"/>
      <c r="F43" s="31"/>
      <c r="G43" s="32"/>
      <c r="H43" s="25">
        <v>0</v>
      </c>
      <c r="I43" s="25" t="str">
        <f>IFERROR(VLOOKUP(M43,[1]Context!$E$5:$G$37,3),"")</f>
        <v/>
      </c>
      <c r="J43" s="25" t="str">
        <f>IFERROR(VLOOKUP(N43,[1]Context!$E$5:$G$37,3),"")</f>
        <v/>
      </c>
      <c r="K43" s="25" t="str">
        <f>IFERROR(VLOOKUP(O43,[1]Context!$E$5:$G$37,3),"")</f>
        <v/>
      </c>
      <c r="L43" s="25"/>
      <c r="M43" s="19"/>
      <c r="N43" s="19"/>
      <c r="O43" s="19"/>
      <c r="Q43" s="1" t="s">
        <v>440</v>
      </c>
      <c r="R43" s="1" t="s">
        <v>440</v>
      </c>
      <c r="S43" s="1" t="s">
        <v>440</v>
      </c>
      <c r="T43" s="1" t="s">
        <v>440</v>
      </c>
    </row>
    <row r="44" spans="1:20" ht="60.75" customHeight="1" x14ac:dyDescent="0.3">
      <c r="A44" s="28">
        <v>23</v>
      </c>
      <c r="B44" s="33" t="s">
        <v>64</v>
      </c>
      <c r="C44" s="38" t="s">
        <v>86</v>
      </c>
      <c r="D44" s="35" t="s">
        <v>87</v>
      </c>
      <c r="E44" s="36" t="str">
        <f>IF(G44="NVT",[1]DropdownAntwoord!A$3,"")</f>
        <v/>
      </c>
      <c r="F44" s="37"/>
      <c r="G44" s="32"/>
      <c r="H44" s="25">
        <v>0</v>
      </c>
      <c r="I44" s="25" t="str">
        <f>IFERROR(VLOOKUP(M44,[1]Context!$E$5:$G$37,3),"")</f>
        <v/>
      </c>
      <c r="J44" s="25" t="str">
        <f>IFERROR(VLOOKUP(N44,[1]Context!$E$5:$G$37,3),"")</f>
        <v/>
      </c>
      <c r="K44" s="25" t="str">
        <f>IFERROR(VLOOKUP(O44,[1]Context!$E$5:$G$37,3),"")</f>
        <v/>
      </c>
      <c r="L44" s="25"/>
      <c r="M44" s="39"/>
      <c r="N44" s="19"/>
      <c r="O44" s="19"/>
      <c r="Q44" s="1" t="s">
        <v>439</v>
      </c>
      <c r="R44" s="1" t="s">
        <v>439</v>
      </c>
      <c r="S44" s="1" t="s">
        <v>439</v>
      </c>
    </row>
    <row r="45" spans="1:20" s="27" customFormat="1" ht="30" customHeight="1" x14ac:dyDescent="0.3">
      <c r="A45" s="18" t="s">
        <v>88</v>
      </c>
      <c r="B45" s="19"/>
      <c r="C45" s="20"/>
      <c r="D45" s="21" t="s">
        <v>89</v>
      </c>
      <c r="E45" s="22"/>
      <c r="F45" s="23"/>
      <c r="G45" s="32"/>
      <c r="H45" s="25">
        <v>0</v>
      </c>
      <c r="I45" s="25" t="str">
        <f>IFERROR(VLOOKUP(M45,[1]Context!$E$5:$G$37,3),"")</f>
        <v/>
      </c>
      <c r="J45" s="25" t="str">
        <f>IFERROR(VLOOKUP(N45,[1]Context!$E$5:$G$37,3),"")</f>
        <v/>
      </c>
      <c r="K45" s="25" t="str">
        <f>IFERROR(VLOOKUP(O45,[1]Context!$E$5:$G$37,3),"")</f>
        <v/>
      </c>
      <c r="L45" s="20"/>
      <c r="M45" s="26"/>
      <c r="N45" s="26"/>
      <c r="O45" s="26"/>
      <c r="Q45" s="1" t="s">
        <v>440</v>
      </c>
      <c r="R45" s="1" t="s">
        <v>440</v>
      </c>
      <c r="S45" s="1" t="s">
        <v>440</v>
      </c>
      <c r="T45" s="1" t="s">
        <v>440</v>
      </c>
    </row>
    <row r="46" spans="1:20" ht="30" customHeight="1" x14ac:dyDescent="0.3">
      <c r="A46" s="28"/>
      <c r="B46" s="19"/>
      <c r="C46" s="25"/>
      <c r="D46" s="29" t="s">
        <v>90</v>
      </c>
      <c r="E46" s="30"/>
      <c r="F46" s="31"/>
      <c r="G46" s="32"/>
      <c r="H46" s="25">
        <v>0</v>
      </c>
      <c r="I46" s="25" t="str">
        <f>IFERROR(VLOOKUP(M46,[1]Context!$E$5:$G$37,3),"")</f>
        <v/>
      </c>
      <c r="J46" s="25" t="str">
        <f>IFERROR(VLOOKUP(N46,[1]Context!$E$5:$G$37,3),"")</f>
        <v/>
      </c>
      <c r="K46" s="25" t="str">
        <f>IFERROR(VLOOKUP(O46,[1]Context!$E$5:$G$37,3),"")</f>
        <v/>
      </c>
      <c r="L46" s="25"/>
      <c r="M46" s="19"/>
      <c r="N46" s="19"/>
      <c r="O46" s="19"/>
      <c r="Q46" s="1" t="s">
        <v>440</v>
      </c>
      <c r="R46" s="1" t="s">
        <v>440</v>
      </c>
      <c r="S46" s="1" t="s">
        <v>440</v>
      </c>
      <c r="T46" s="1" t="s">
        <v>440</v>
      </c>
    </row>
    <row r="47" spans="1:20" ht="50.1" hidden="1" customHeight="1" x14ac:dyDescent="0.3">
      <c r="A47" s="28">
        <v>24</v>
      </c>
      <c r="B47" s="33" t="s">
        <v>64</v>
      </c>
      <c r="C47" s="38" t="s">
        <v>91</v>
      </c>
      <c r="D47" s="35" t="s">
        <v>92</v>
      </c>
      <c r="E47" s="36" t="str">
        <f>IF(G47="NVT",[1]DropdownAntwoord!A$3,"")</f>
        <v/>
      </c>
      <c r="F47" s="37"/>
      <c r="G47" s="32"/>
      <c r="H47" s="25">
        <v>0</v>
      </c>
      <c r="I47" s="25" t="str">
        <f>IFERROR(VLOOKUP(M47,[1]Context!$E$5:$G$37,3),"")</f>
        <v/>
      </c>
      <c r="J47" s="25" t="str">
        <f>IFERROR(VLOOKUP(N47,[1]Context!$E$5:$G$37,3),"")</f>
        <v/>
      </c>
      <c r="K47" s="25" t="str">
        <f>IFERROR(VLOOKUP(O47,[1]Context!$E$5:$G$37,3),"")</f>
        <v/>
      </c>
      <c r="L47" s="25"/>
      <c r="M47" s="39"/>
      <c r="N47" s="19"/>
      <c r="O47" s="19"/>
    </row>
    <row r="48" spans="1:20" ht="50.1" customHeight="1" x14ac:dyDescent="0.3">
      <c r="A48" s="28">
        <v>25</v>
      </c>
      <c r="B48" s="33" t="s">
        <v>93</v>
      </c>
      <c r="C48" s="38" t="s">
        <v>94</v>
      </c>
      <c r="D48" s="35" t="s">
        <v>95</v>
      </c>
      <c r="E48" s="36" t="str">
        <f>IF(G48="NVT",[1]DropdownAntwoord!A$3,"")</f>
        <v/>
      </c>
      <c r="F48" s="37"/>
      <c r="G48" s="32"/>
      <c r="H48" s="25">
        <v>0</v>
      </c>
      <c r="I48" s="25" t="str">
        <f>IFERROR(VLOOKUP(M48,[1]Context!$E$5:$G$37,3),"")</f>
        <v/>
      </c>
      <c r="J48" s="25" t="str">
        <f>IFERROR(VLOOKUP(N48,[1]Context!$E$5:$G$37,3),"")</f>
        <v/>
      </c>
      <c r="K48" s="25" t="str">
        <f>IFERROR(VLOOKUP(O48,[1]Context!$E$5:$G$37,3),"")</f>
        <v/>
      </c>
      <c r="L48" s="25"/>
      <c r="M48" s="39"/>
      <c r="N48" s="19"/>
      <c r="O48" s="19"/>
      <c r="Q48" s="1" t="s">
        <v>439</v>
      </c>
      <c r="R48" s="1" t="s">
        <v>439</v>
      </c>
      <c r="S48" s="1" t="s">
        <v>439</v>
      </c>
    </row>
    <row r="49" spans="1:20" ht="50.1" customHeight="1" x14ac:dyDescent="0.3">
      <c r="A49" s="28">
        <v>26</v>
      </c>
      <c r="B49" s="33" t="s">
        <v>96</v>
      </c>
      <c r="C49" s="38" t="s">
        <v>97</v>
      </c>
      <c r="D49" s="35" t="s">
        <v>98</v>
      </c>
      <c r="E49" s="36" t="str">
        <f>IF(G49="NVT",[1]DropdownAntwoord!A$3,"")</f>
        <v/>
      </c>
      <c r="F49" s="37"/>
      <c r="G49" s="32"/>
      <c r="H49" s="25">
        <v>0</v>
      </c>
      <c r="I49" s="25" t="str">
        <f>IFERROR(VLOOKUP(M49,[1]Context!$E$5:$G$37,3),"")</f>
        <v/>
      </c>
      <c r="J49" s="25" t="str">
        <f>IFERROR(VLOOKUP(N49,[1]Context!$E$5:$G$37,3),"")</f>
        <v/>
      </c>
      <c r="K49" s="25" t="str">
        <f>IFERROR(VLOOKUP(O49,[1]Context!$E$5:$G$37,3),"")</f>
        <v/>
      </c>
      <c r="L49" s="25"/>
      <c r="M49" s="39"/>
      <c r="N49" s="19"/>
      <c r="O49" s="19"/>
      <c r="Q49" s="1" t="s">
        <v>439</v>
      </c>
      <c r="R49" s="1" t="s">
        <v>439</v>
      </c>
      <c r="S49" s="1" t="s">
        <v>439</v>
      </c>
    </row>
    <row r="50" spans="1:20" ht="50.1" customHeight="1" x14ac:dyDescent="0.3">
      <c r="A50" s="28">
        <v>27</v>
      </c>
      <c r="B50" s="33" t="s">
        <v>99</v>
      </c>
      <c r="C50" s="38" t="s">
        <v>100</v>
      </c>
      <c r="D50" s="35" t="s">
        <v>101</v>
      </c>
      <c r="E50" s="36" t="str">
        <f>IF(G50="NVT",[1]DropdownAntwoord!A$3,"")</f>
        <v/>
      </c>
      <c r="F50" s="37"/>
      <c r="G50" s="32"/>
      <c r="H50" s="25">
        <v>0</v>
      </c>
      <c r="I50" s="25" t="str">
        <f>IFERROR(VLOOKUP(M50,[1]Context!$E$5:$G$37,3),"")</f>
        <v/>
      </c>
      <c r="J50" s="25" t="str">
        <f>IFERROR(VLOOKUP(N50,[1]Context!$E$5:$G$37,3),"")</f>
        <v/>
      </c>
      <c r="K50" s="25" t="str">
        <f>IFERROR(VLOOKUP(O50,[1]Context!$E$5:$G$37,3),"")</f>
        <v/>
      </c>
      <c r="L50" s="25"/>
      <c r="M50" s="39"/>
      <c r="N50" s="19"/>
      <c r="O50" s="19"/>
      <c r="Q50" s="1" t="s">
        <v>439</v>
      </c>
      <c r="R50" s="1" t="s">
        <v>439</v>
      </c>
      <c r="S50" s="1" t="s">
        <v>439</v>
      </c>
      <c r="T50" s="1" t="s">
        <v>439</v>
      </c>
    </row>
    <row r="51" spans="1:20" ht="53.25" hidden="1" customHeight="1" x14ac:dyDescent="0.3">
      <c r="A51" s="28">
        <v>28</v>
      </c>
      <c r="B51" s="33" t="s">
        <v>102</v>
      </c>
      <c r="C51" s="38" t="s">
        <v>103</v>
      </c>
      <c r="D51" s="35" t="s">
        <v>104</v>
      </c>
      <c r="E51" s="36" t="str">
        <f>IF(G51="NVT",[1]DropdownAntwoord!A$3,"")</f>
        <v/>
      </c>
      <c r="F51" s="37"/>
      <c r="G51" s="32"/>
      <c r="H51" s="25">
        <v>0</v>
      </c>
      <c r="I51" s="25" t="str">
        <f>IFERROR(VLOOKUP(M51,[1]Context!$E$5:$G$37,3),"")</f>
        <v/>
      </c>
      <c r="J51" s="25" t="str">
        <f>IFERROR(VLOOKUP(N51,[1]Context!$E$5:$G$37,3),"")</f>
        <v/>
      </c>
      <c r="K51" s="25" t="str">
        <f>IFERROR(VLOOKUP(O51,[1]Context!$E$5:$G$37,3),"")</f>
        <v/>
      </c>
      <c r="L51" s="25"/>
      <c r="M51" s="19"/>
      <c r="N51" s="19"/>
      <c r="O51" s="19"/>
    </row>
    <row r="52" spans="1:20" ht="30" hidden="1" customHeight="1" x14ac:dyDescent="0.3">
      <c r="A52" s="28"/>
      <c r="B52" s="19"/>
      <c r="C52" s="25"/>
      <c r="D52" s="29" t="s">
        <v>105</v>
      </c>
      <c r="E52" s="30"/>
      <c r="F52" s="31"/>
      <c r="G52" s="32"/>
      <c r="H52" s="25">
        <v>0</v>
      </c>
      <c r="I52" s="25" t="str">
        <f>IFERROR(VLOOKUP(M52,[1]Context!$E$5:$G$37,3),"")</f>
        <v/>
      </c>
      <c r="J52" s="25" t="str">
        <f>IFERROR(VLOOKUP(N52,[1]Context!$E$5:$G$37,3),"")</f>
        <v/>
      </c>
      <c r="K52" s="25" t="str">
        <f>IFERROR(VLOOKUP(O52,[1]Context!$E$5:$G$37,3),"")</f>
        <v/>
      </c>
      <c r="L52" s="25"/>
      <c r="M52" s="19"/>
      <c r="N52" s="19"/>
      <c r="O52" s="19"/>
    </row>
    <row r="53" spans="1:20" ht="50.1" hidden="1" customHeight="1" x14ac:dyDescent="0.3">
      <c r="A53" s="28">
        <v>29</v>
      </c>
      <c r="B53" s="33" t="s">
        <v>106</v>
      </c>
      <c r="C53" s="38" t="s">
        <v>107</v>
      </c>
      <c r="D53" s="35" t="s">
        <v>108</v>
      </c>
      <c r="E53" s="36" t="str">
        <f>IF(G53="NVT",[1]DropdownAntwoord!A$3,"")</f>
        <v/>
      </c>
      <c r="F53" s="37"/>
      <c r="G53" s="32"/>
      <c r="H53" s="25">
        <v>0</v>
      </c>
      <c r="I53" s="25" t="str">
        <f>IFERROR(VLOOKUP(M53,[1]Context!$E$5:$G$37,3),"")</f>
        <v/>
      </c>
      <c r="J53" s="25" t="str">
        <f>IFERROR(VLOOKUP(N53,[1]Context!$E$5:$G$37,3),"")</f>
        <v/>
      </c>
      <c r="K53" s="25" t="str">
        <f>IFERROR(VLOOKUP(O53,[1]Context!$E$5:$G$37,3),"")</f>
        <v/>
      </c>
      <c r="L53" s="25"/>
      <c r="M53" s="39"/>
      <c r="N53" s="19"/>
      <c r="O53" s="19"/>
    </row>
    <row r="54" spans="1:20" ht="50.1" hidden="1" customHeight="1" x14ac:dyDescent="0.3">
      <c r="A54" s="28">
        <v>30</v>
      </c>
      <c r="B54" s="33" t="s">
        <v>106</v>
      </c>
      <c r="C54" s="38" t="s">
        <v>109</v>
      </c>
      <c r="D54" s="35" t="s">
        <v>110</v>
      </c>
      <c r="E54" s="36" t="str">
        <f>IF(G54="NVT",[1]DropdownAntwoord!A$3,"")</f>
        <v/>
      </c>
      <c r="F54" s="37"/>
      <c r="G54" s="32"/>
      <c r="H54" s="25">
        <v>0</v>
      </c>
      <c r="I54" s="25" t="str">
        <f>IFERROR(VLOOKUP(M54,[1]Context!$E$5:$G$37,3),"")</f>
        <v/>
      </c>
      <c r="J54" s="25" t="str">
        <f>IFERROR(VLOOKUP(N54,[1]Context!$E$5:$G$37,3),"")</f>
        <v/>
      </c>
      <c r="K54" s="25" t="str">
        <f>IFERROR(VLOOKUP(O54,[1]Context!$E$5:$G$37,3),"")</f>
        <v/>
      </c>
      <c r="L54" s="25"/>
      <c r="M54" s="39"/>
      <c r="N54" s="19"/>
      <c r="O54" s="19"/>
    </row>
    <row r="55" spans="1:20" ht="89.25" hidden="1" customHeight="1" x14ac:dyDescent="0.3">
      <c r="A55" s="28">
        <v>31</v>
      </c>
      <c r="B55" s="33" t="s">
        <v>106</v>
      </c>
      <c r="C55" s="38" t="s">
        <v>111</v>
      </c>
      <c r="D55" s="35" t="s">
        <v>112</v>
      </c>
      <c r="E55" s="36" t="str">
        <f>IF(G55="NVT",[1]DropdownAntwoord!A$3,"")</f>
        <v/>
      </c>
      <c r="F55" s="37"/>
      <c r="G55" s="32"/>
      <c r="H55" s="25">
        <v>0</v>
      </c>
      <c r="I55" s="25" t="str">
        <f>IFERROR(VLOOKUP(M55,[1]Context!$E$5:$G$37,3),"")</f>
        <v/>
      </c>
      <c r="J55" s="25" t="str">
        <f>IFERROR(VLOOKUP(N55,[1]Context!$E$5:$G$37,3),"")</f>
        <v/>
      </c>
      <c r="K55" s="25" t="str">
        <f>IFERROR(VLOOKUP(O55,[1]Context!$E$5:$G$37,3),"")</f>
        <v/>
      </c>
      <c r="L55" s="25"/>
      <c r="M55" s="39"/>
      <c r="N55" s="19"/>
      <c r="O55" s="19"/>
    </row>
    <row r="56" spans="1:20" ht="30" hidden="1" customHeight="1" x14ac:dyDescent="0.3">
      <c r="A56" s="28"/>
      <c r="B56" s="19"/>
      <c r="C56" s="25"/>
      <c r="D56" s="29" t="s">
        <v>113</v>
      </c>
      <c r="E56" s="30"/>
      <c r="F56" s="31"/>
      <c r="G56" s="32" t="str">
        <f>IF(I56="Y","","NVT")</f>
        <v/>
      </c>
      <c r="H56" s="25">
        <v>0</v>
      </c>
      <c r="I56" s="25" t="str">
        <f>IFERROR(VLOOKUP(M56,[1]Context!$E$5:$G$37,3),"")</f>
        <v>Y</v>
      </c>
      <c r="J56" s="25" t="str">
        <f>IFERROR(VLOOKUP(N56,[1]Context!$E$5:$G$37,3),"")</f>
        <v/>
      </c>
      <c r="K56" s="25" t="str">
        <f>IFERROR(VLOOKUP(O56,[1]Context!$E$5:$G$37,3),"")</f>
        <v/>
      </c>
      <c r="L56" s="25"/>
      <c r="M56" s="19" t="s">
        <v>60</v>
      </c>
      <c r="N56" s="19"/>
      <c r="O56" s="19"/>
    </row>
    <row r="57" spans="1:20" ht="51" hidden="1" customHeight="1" x14ac:dyDescent="0.3">
      <c r="A57" s="28">
        <v>32</v>
      </c>
      <c r="B57" s="19"/>
      <c r="C57" s="43" t="s">
        <v>114</v>
      </c>
      <c r="D57" s="35" t="s">
        <v>115</v>
      </c>
      <c r="E57" s="36" t="str">
        <f>IF(G57="NVT",[1]DropdownAntwoord!A$3,"")</f>
        <v/>
      </c>
      <c r="F57" s="37"/>
      <c r="G57" s="32" t="str">
        <f>IF(I57="N","NVT","")</f>
        <v/>
      </c>
      <c r="H57" s="25">
        <v>1</v>
      </c>
      <c r="I57" s="25" t="str">
        <f>IFERROR(VLOOKUP(M57,[1]Context!$E$5:$G$37,3),"")</f>
        <v>Y</v>
      </c>
      <c r="J57" s="25" t="str">
        <f>IFERROR(VLOOKUP(N57,[1]Context!$E$5:$G$37,3),"")</f>
        <v/>
      </c>
      <c r="K57" s="25" t="str">
        <f>IFERROR(VLOOKUP(O57,[1]Context!$E$5:$G$37,3),"")</f>
        <v/>
      </c>
      <c r="L57" s="25"/>
      <c r="M57" s="19" t="s">
        <v>60</v>
      </c>
      <c r="N57" s="19"/>
      <c r="O57" s="19"/>
    </row>
    <row r="58" spans="1:20" ht="50.1" hidden="1" customHeight="1" x14ac:dyDescent="0.3">
      <c r="A58" s="28">
        <v>33</v>
      </c>
      <c r="B58" s="19"/>
      <c r="C58" s="43" t="s">
        <v>114</v>
      </c>
      <c r="D58" s="35" t="s">
        <v>116</v>
      </c>
      <c r="E58" s="36" t="str">
        <f>IF(G58="NVT",[1]DropdownAntwoord!A$3,"")</f>
        <v/>
      </c>
      <c r="F58" s="37"/>
      <c r="G58" s="32" t="str">
        <f>IF(I58="N","NVT","")</f>
        <v/>
      </c>
      <c r="H58" s="25">
        <v>1</v>
      </c>
      <c r="I58" s="25" t="str">
        <f>IFERROR(VLOOKUP(M58,[1]Context!$E$5:$G$37,3),"")</f>
        <v>Y</v>
      </c>
      <c r="J58" s="25" t="str">
        <f>IFERROR(VLOOKUP(N58,[1]Context!$E$5:$G$37,3),"")</f>
        <v/>
      </c>
      <c r="K58" s="25" t="str">
        <f>IFERROR(VLOOKUP(O58,[1]Context!$E$5:$G$37,3),"")</f>
        <v/>
      </c>
      <c r="L58" s="25"/>
      <c r="M58" s="19" t="s">
        <v>60</v>
      </c>
      <c r="N58" s="19"/>
      <c r="O58" s="19"/>
    </row>
    <row r="59" spans="1:20" s="27" customFormat="1" ht="30" customHeight="1" x14ac:dyDescent="0.3">
      <c r="A59" s="18" t="s">
        <v>117</v>
      </c>
      <c r="B59" s="19"/>
      <c r="C59" s="20"/>
      <c r="D59" s="21" t="s">
        <v>118</v>
      </c>
      <c r="E59" s="22"/>
      <c r="F59" s="23"/>
      <c r="G59" s="32"/>
      <c r="H59" s="20">
        <v>0</v>
      </c>
      <c r="I59" s="25" t="str">
        <f>IFERROR(VLOOKUP(M59,[1]Context!$E$5:$G$37,3),"")</f>
        <v/>
      </c>
      <c r="J59" s="25" t="str">
        <f>IFERROR(VLOOKUP(N59,[1]Context!$E$5:$G$37,3),"")</f>
        <v/>
      </c>
      <c r="K59" s="25" t="str">
        <f>IFERROR(VLOOKUP(O59,[1]Context!$E$5:$G$37,3),"")</f>
        <v/>
      </c>
      <c r="L59" s="20"/>
      <c r="M59" s="26"/>
      <c r="N59" s="26"/>
      <c r="O59" s="26"/>
      <c r="Q59" s="1" t="s">
        <v>440</v>
      </c>
      <c r="R59" s="1" t="s">
        <v>440</v>
      </c>
      <c r="S59" s="1" t="s">
        <v>440</v>
      </c>
      <c r="T59" s="1" t="s">
        <v>440</v>
      </c>
    </row>
    <row r="60" spans="1:20" ht="30" customHeight="1" x14ac:dyDescent="0.3">
      <c r="A60" s="28"/>
      <c r="B60" s="19"/>
      <c r="C60" s="25"/>
      <c r="D60" s="29" t="s">
        <v>119</v>
      </c>
      <c r="E60" s="30"/>
      <c r="F60" s="31"/>
      <c r="G60" s="32"/>
      <c r="H60" s="20">
        <v>0</v>
      </c>
      <c r="I60" s="25" t="str">
        <f>IFERROR(VLOOKUP(M60,[1]Context!$E$5:$G$37,3),"")</f>
        <v/>
      </c>
      <c r="J60" s="25" t="str">
        <f>IFERROR(VLOOKUP(N60,[1]Context!$E$5:$G$37,3),"")</f>
        <v/>
      </c>
      <c r="K60" s="25" t="str">
        <f>IFERROR(VLOOKUP(O60,[1]Context!$E$5:$G$37,3),"")</f>
        <v/>
      </c>
      <c r="L60" s="20"/>
      <c r="M60" s="19"/>
      <c r="N60" s="19"/>
      <c r="O60" s="19"/>
      <c r="Q60" s="1" t="s">
        <v>440</v>
      </c>
      <c r="R60" s="1" t="s">
        <v>440</v>
      </c>
      <c r="S60" s="1" t="s">
        <v>440</v>
      </c>
      <c r="T60" s="1" t="s">
        <v>440</v>
      </c>
    </row>
    <row r="61" spans="1:20" ht="39.75" hidden="1" customHeight="1" x14ac:dyDescent="0.3">
      <c r="A61" s="28">
        <v>34</v>
      </c>
      <c r="B61" s="33" t="s">
        <v>120</v>
      </c>
      <c r="C61" s="38" t="s">
        <v>121</v>
      </c>
      <c r="D61" s="35" t="s">
        <v>122</v>
      </c>
      <c r="E61" s="36" t="str">
        <f>IF(G61="NVT",[1]DropdownAntwoord!A$3,"")</f>
        <v/>
      </c>
      <c r="F61" s="37"/>
      <c r="G61" s="32"/>
      <c r="H61" s="20">
        <v>0</v>
      </c>
      <c r="I61" s="25" t="str">
        <f>IFERROR(VLOOKUP(M61,[1]Context!$E$5:$G$37,3),"")</f>
        <v/>
      </c>
      <c r="J61" s="25" t="str">
        <f>IFERROR(VLOOKUP(N61,[1]Context!$E$5:$G$37,3),"")</f>
        <v/>
      </c>
      <c r="K61" s="25" t="str">
        <f>IFERROR(VLOOKUP(O61,[1]Context!$E$5:$G$37,3),"")</f>
        <v/>
      </c>
      <c r="L61" s="20"/>
      <c r="M61" s="39"/>
      <c r="N61" s="19"/>
      <c r="O61" s="19"/>
    </row>
    <row r="62" spans="1:20" ht="60.75" hidden="1" customHeight="1" x14ac:dyDescent="0.3">
      <c r="A62" s="28">
        <v>35</v>
      </c>
      <c r="B62" s="33" t="s">
        <v>120</v>
      </c>
      <c r="C62" s="38" t="s">
        <v>123</v>
      </c>
      <c r="D62" s="35" t="s">
        <v>124</v>
      </c>
      <c r="E62" s="36" t="str">
        <f>IF(G62="NVT",[1]DropdownAntwoord!A$3,"")</f>
        <v/>
      </c>
      <c r="F62" s="37"/>
      <c r="G62" s="32"/>
      <c r="H62" s="20">
        <v>0</v>
      </c>
      <c r="I62" s="25" t="str">
        <f>IFERROR(VLOOKUP(M62,[1]Context!$E$5:$G$37,3),"")</f>
        <v/>
      </c>
      <c r="J62" s="25" t="str">
        <f>IFERROR(VLOOKUP(N62,[1]Context!$E$5:$G$37,3),"")</f>
        <v/>
      </c>
      <c r="K62" s="25" t="str">
        <f>IFERROR(VLOOKUP(O62,[1]Context!$E$5:$G$37,3),"")</f>
        <v/>
      </c>
      <c r="L62" s="20"/>
      <c r="M62" s="39"/>
      <c r="N62" s="19"/>
      <c r="O62" s="19"/>
    </row>
    <row r="63" spans="1:20" ht="50.1" hidden="1" customHeight="1" x14ac:dyDescent="0.3">
      <c r="A63" s="28">
        <v>36</v>
      </c>
      <c r="B63" s="33" t="s">
        <v>120</v>
      </c>
      <c r="C63" s="38" t="s">
        <v>125</v>
      </c>
      <c r="D63" s="35" t="s">
        <v>126</v>
      </c>
      <c r="E63" s="36" t="str">
        <f>IF(G63="NVT",[1]DropdownAntwoord!A$3,"")</f>
        <v/>
      </c>
      <c r="F63" s="37"/>
      <c r="G63" s="32"/>
      <c r="H63" s="20">
        <v>0</v>
      </c>
      <c r="I63" s="25" t="str">
        <f>IFERROR(VLOOKUP(M63,[1]Context!$E$5:$G$37,3),"")</f>
        <v/>
      </c>
      <c r="J63" s="25" t="str">
        <f>IFERROR(VLOOKUP(N63,[1]Context!$E$5:$G$37,3),"")</f>
        <v/>
      </c>
      <c r="K63" s="25" t="str">
        <f>IFERROR(VLOOKUP(O63,[1]Context!$E$5:$G$37,3),"")</f>
        <v/>
      </c>
      <c r="L63" s="20"/>
      <c r="M63" s="39"/>
      <c r="N63" s="19"/>
      <c r="O63" s="19"/>
    </row>
    <row r="64" spans="1:20" ht="50.1" hidden="1" customHeight="1" x14ac:dyDescent="0.3">
      <c r="A64" s="28">
        <v>37</v>
      </c>
      <c r="B64" s="33" t="s">
        <v>120</v>
      </c>
      <c r="C64" s="38" t="s">
        <v>127</v>
      </c>
      <c r="D64" s="35" t="s">
        <v>128</v>
      </c>
      <c r="E64" s="36" t="str">
        <f>IF(G64="NVT",[1]DropdownAntwoord!A$3,"")</f>
        <v/>
      </c>
      <c r="F64" s="37"/>
      <c r="G64" s="32"/>
      <c r="H64" s="20">
        <v>0</v>
      </c>
      <c r="I64" s="25" t="str">
        <f>IFERROR(VLOOKUP(M64,[1]Context!$E$5:$G$37,3),"")</f>
        <v/>
      </c>
      <c r="J64" s="25" t="str">
        <f>IFERROR(VLOOKUP(N64,[1]Context!$E$5:$G$37,3),"")</f>
        <v/>
      </c>
      <c r="K64" s="25" t="str">
        <f>IFERROR(VLOOKUP(O64,[1]Context!$E$5:$G$37,3),"")</f>
        <v/>
      </c>
      <c r="L64" s="20"/>
      <c r="M64" s="39"/>
      <c r="N64" s="19"/>
      <c r="O64" s="19"/>
    </row>
    <row r="65" spans="1:20" ht="51" customHeight="1" x14ac:dyDescent="0.3">
      <c r="A65" s="28">
        <v>38</v>
      </c>
      <c r="B65" s="33" t="s">
        <v>129</v>
      </c>
      <c r="C65" s="38" t="s">
        <v>130</v>
      </c>
      <c r="D65" s="35" t="s">
        <v>131</v>
      </c>
      <c r="E65" s="36" t="str">
        <f>IF(G65="NVT",[1]DropdownAntwoord!A$3,"")</f>
        <v/>
      </c>
      <c r="F65" s="37"/>
      <c r="G65" s="32"/>
      <c r="H65" s="25">
        <v>0</v>
      </c>
      <c r="I65" s="25" t="str">
        <f>IFERROR(VLOOKUP(M65,[1]Context!$E$5:$G$37,3),"")</f>
        <v/>
      </c>
      <c r="J65" s="25" t="str">
        <f>IFERROR(VLOOKUP(N65,[1]Context!$E$5:$G$37,3),"")</f>
        <v/>
      </c>
      <c r="K65" s="25" t="str">
        <f>IFERROR(VLOOKUP(O65,[1]Context!$E$5:$G$37,3),"")</f>
        <v/>
      </c>
      <c r="L65" s="25"/>
      <c r="M65" s="39"/>
      <c r="N65" s="19"/>
      <c r="O65" s="19"/>
      <c r="R65" s="1" t="s">
        <v>439</v>
      </c>
      <c r="S65" s="1" t="s">
        <v>439</v>
      </c>
    </row>
    <row r="66" spans="1:20" ht="76.5" customHeight="1" x14ac:dyDescent="0.3">
      <c r="A66" s="28">
        <v>39</v>
      </c>
      <c r="B66" s="33" t="s">
        <v>132</v>
      </c>
      <c r="C66" s="38" t="s">
        <v>133</v>
      </c>
      <c r="D66" s="35" t="s">
        <v>134</v>
      </c>
      <c r="E66" s="36" t="str">
        <f>IF(G66="NVT",[1]DropdownAntwoord!A$3,"")</f>
        <v/>
      </c>
      <c r="F66" s="37"/>
      <c r="G66" s="32"/>
      <c r="H66" s="25">
        <v>0</v>
      </c>
      <c r="I66" s="25" t="str">
        <f>IFERROR(VLOOKUP(M66,[1]Context!$E$5:$G$37,3),"")</f>
        <v/>
      </c>
      <c r="J66" s="25" t="str">
        <f>IFERROR(VLOOKUP(N66,[1]Context!$E$5:$G$37,3),"")</f>
        <v/>
      </c>
      <c r="K66" s="25" t="str">
        <f>IFERROR(VLOOKUP(O66,[1]Context!$E$5:$G$37,3),"")</f>
        <v/>
      </c>
      <c r="L66" s="25"/>
      <c r="M66" s="39"/>
      <c r="N66" s="19"/>
      <c r="O66" s="19"/>
      <c r="Q66" s="1" t="s">
        <v>439</v>
      </c>
      <c r="R66" s="1" t="s">
        <v>439</v>
      </c>
      <c r="S66" s="1" t="s">
        <v>439</v>
      </c>
      <c r="T66" s="1" t="s">
        <v>439</v>
      </c>
    </row>
    <row r="67" spans="1:20" ht="50.1" hidden="1" customHeight="1" x14ac:dyDescent="0.3">
      <c r="A67" s="28">
        <v>40</v>
      </c>
      <c r="B67" s="33" t="s">
        <v>132</v>
      </c>
      <c r="C67" s="38" t="s">
        <v>135</v>
      </c>
      <c r="D67" s="35" t="s">
        <v>136</v>
      </c>
      <c r="E67" s="36" t="str">
        <f>IF(G67="NVT",[1]DropdownAntwoord!A$3,"")</f>
        <v/>
      </c>
      <c r="F67" s="37"/>
      <c r="G67" s="32"/>
      <c r="H67" s="25">
        <v>0</v>
      </c>
      <c r="I67" s="25" t="str">
        <f>IFERROR(VLOOKUP(M67,[1]Context!$E$5:$G$37,3),"")</f>
        <v/>
      </c>
      <c r="J67" s="25" t="str">
        <f>IFERROR(VLOOKUP(N67,[1]Context!$E$5:$G$37,3),"")</f>
        <v/>
      </c>
      <c r="K67" s="25" t="str">
        <f>IFERROR(VLOOKUP(O67,[1]Context!$E$5:$G$37,3),"")</f>
        <v/>
      </c>
      <c r="L67" s="25"/>
      <c r="M67" s="39"/>
      <c r="N67" s="19"/>
      <c r="O67" s="19"/>
    </row>
    <row r="68" spans="1:20" ht="30" customHeight="1" x14ac:dyDescent="0.3">
      <c r="A68" s="28"/>
      <c r="B68" s="19"/>
      <c r="C68" s="25"/>
      <c r="D68" s="29" t="s">
        <v>137</v>
      </c>
      <c r="E68" s="30"/>
      <c r="F68" s="31"/>
      <c r="G68" s="32"/>
      <c r="H68" s="20">
        <v>0</v>
      </c>
      <c r="I68" s="25" t="str">
        <f>IFERROR(VLOOKUP(M68,[1]Context!$E$5:$G$37,3),"")</f>
        <v/>
      </c>
      <c r="J68" s="25" t="str">
        <f>IFERROR(VLOOKUP(N68,[1]Context!$E$5:$G$37,3),"")</f>
        <v/>
      </c>
      <c r="K68" s="25" t="str">
        <f>IFERROR(VLOOKUP(O68,[1]Context!$E$5:$G$37,3),"")</f>
        <v/>
      </c>
      <c r="L68" s="20"/>
      <c r="M68" s="19"/>
      <c r="N68" s="19"/>
      <c r="O68" s="19"/>
      <c r="Q68" s="1" t="s">
        <v>440</v>
      </c>
      <c r="R68" s="1" t="s">
        <v>440</v>
      </c>
      <c r="S68" s="1" t="s">
        <v>440</v>
      </c>
      <c r="T68" s="1" t="s">
        <v>440</v>
      </c>
    </row>
    <row r="69" spans="1:20" ht="50.1" hidden="1" customHeight="1" x14ac:dyDescent="0.3">
      <c r="A69" s="28">
        <v>41</v>
      </c>
      <c r="B69" s="33" t="s">
        <v>138</v>
      </c>
      <c r="C69" s="38" t="s">
        <v>139</v>
      </c>
      <c r="D69" s="35" t="s">
        <v>140</v>
      </c>
      <c r="E69" s="36" t="str">
        <f>IF(G69="NVT",[1]DropdownAntwoord!A$3,"")</f>
        <v/>
      </c>
      <c r="F69" s="37"/>
      <c r="G69" s="32"/>
      <c r="H69" s="20">
        <v>0</v>
      </c>
      <c r="I69" s="25" t="str">
        <f>IFERROR(VLOOKUP(M69,[1]Context!$E$5:$G$37,3),"")</f>
        <v/>
      </c>
      <c r="J69" s="25" t="str">
        <f>IFERROR(VLOOKUP(N69,[1]Context!$E$5:$G$37,3),"")</f>
        <v/>
      </c>
      <c r="K69" s="25" t="str">
        <f>IFERROR(VLOOKUP(O69,[1]Context!$E$5:$G$37,3),"")</f>
        <v/>
      </c>
      <c r="L69" s="20"/>
      <c r="M69" s="39"/>
      <c r="N69" s="19"/>
      <c r="O69" s="19"/>
    </row>
    <row r="70" spans="1:20" ht="50.1" customHeight="1" x14ac:dyDescent="0.3">
      <c r="A70" s="28">
        <v>42</v>
      </c>
      <c r="B70" s="33" t="s">
        <v>120</v>
      </c>
      <c r="C70" s="38" t="s">
        <v>141</v>
      </c>
      <c r="D70" s="35" t="s">
        <v>142</v>
      </c>
      <c r="E70" s="36" t="str">
        <f>IF(G70="NVT",[1]DropdownAntwoord!A$3,"")</f>
        <v/>
      </c>
      <c r="F70" s="37"/>
      <c r="G70" s="32"/>
      <c r="H70" s="20">
        <v>0</v>
      </c>
      <c r="I70" s="25" t="str">
        <f>IFERROR(VLOOKUP(M70,[1]Context!$E$5:$G$37,3),"")</f>
        <v/>
      </c>
      <c r="J70" s="25" t="str">
        <f>IFERROR(VLOOKUP(N70,[1]Context!$E$5:$G$37,3),"")</f>
        <v/>
      </c>
      <c r="K70" s="25" t="str">
        <f>IFERROR(VLOOKUP(O70,[1]Context!$E$5:$G$37,3),"")</f>
        <v/>
      </c>
      <c r="L70" s="20"/>
      <c r="M70" s="39"/>
      <c r="N70" s="19"/>
      <c r="O70" s="19"/>
      <c r="Q70" s="1" t="s">
        <v>439</v>
      </c>
      <c r="R70" s="1" t="s">
        <v>439</v>
      </c>
      <c r="S70" s="1" t="s">
        <v>439</v>
      </c>
    </row>
    <row r="71" spans="1:20" ht="68.25" customHeight="1" x14ac:dyDescent="0.3">
      <c r="A71" s="28">
        <v>43</v>
      </c>
      <c r="B71" s="33" t="s">
        <v>143</v>
      </c>
      <c r="C71" s="38" t="s">
        <v>144</v>
      </c>
      <c r="D71" s="35" t="s">
        <v>145</v>
      </c>
      <c r="E71" s="36" t="str">
        <f>IF(G71="NVT",[1]DropdownAntwoord!A$3,"")</f>
        <v/>
      </c>
      <c r="F71" s="37"/>
      <c r="G71" s="32"/>
      <c r="H71" s="20">
        <v>0</v>
      </c>
      <c r="I71" s="25" t="str">
        <f>IFERROR(VLOOKUP(M71,[1]Context!$E$5:$G$37,3),"")</f>
        <v/>
      </c>
      <c r="J71" s="25" t="str">
        <f>IFERROR(VLOOKUP(N71,[1]Context!$E$5:$G$37,3),"")</f>
        <v/>
      </c>
      <c r="K71" s="25" t="str">
        <f>IFERROR(VLOOKUP(O71,[1]Context!$E$5:$G$37,3),"")</f>
        <v/>
      </c>
      <c r="L71" s="20"/>
      <c r="M71" s="39"/>
      <c r="N71" s="19"/>
      <c r="O71" s="19"/>
      <c r="R71" s="1" t="s">
        <v>439</v>
      </c>
      <c r="S71" s="1" t="s">
        <v>439</v>
      </c>
    </row>
    <row r="72" spans="1:20" ht="50.1" customHeight="1" x14ac:dyDescent="0.3">
      <c r="A72" s="28">
        <v>44</v>
      </c>
      <c r="B72" s="33" t="s">
        <v>146</v>
      </c>
      <c r="C72" s="38" t="s">
        <v>147</v>
      </c>
      <c r="D72" s="35" t="s">
        <v>148</v>
      </c>
      <c r="E72" s="36" t="str">
        <f>IF(G72="NVT",[1]DropdownAntwoord!A$3,"")</f>
        <v/>
      </c>
      <c r="F72" s="37"/>
      <c r="G72" s="32"/>
      <c r="H72" s="25">
        <v>0</v>
      </c>
      <c r="I72" s="25" t="str">
        <f>IFERROR(VLOOKUP(M72,[1]Context!$E$5:$G$37,3),"")</f>
        <v/>
      </c>
      <c r="J72" s="25" t="str">
        <f>IFERROR(VLOOKUP(N72,[1]Context!$E$5:$G$37,3),"")</f>
        <v/>
      </c>
      <c r="K72" s="25" t="str">
        <f>IFERROR(VLOOKUP(O72,[1]Context!$E$5:$G$37,3),"")</f>
        <v/>
      </c>
      <c r="L72" s="25"/>
      <c r="M72" s="39"/>
      <c r="N72" s="19"/>
      <c r="O72" s="19"/>
      <c r="Q72" s="1" t="s">
        <v>439</v>
      </c>
      <c r="R72" s="1" t="s">
        <v>439</v>
      </c>
      <c r="S72" s="1" t="s">
        <v>439</v>
      </c>
      <c r="T72" s="1" t="s">
        <v>439</v>
      </c>
    </row>
    <row r="73" spans="1:20" ht="50.1" customHeight="1" x14ac:dyDescent="0.3">
      <c r="A73" s="28">
        <v>45</v>
      </c>
      <c r="B73" s="33" t="s">
        <v>149</v>
      </c>
      <c r="C73" s="38" t="s">
        <v>150</v>
      </c>
      <c r="D73" s="35" t="s">
        <v>151</v>
      </c>
      <c r="E73" s="36" t="str">
        <f>IF(G73="NVT",[1]DropdownAntwoord!A$3,"")</f>
        <v/>
      </c>
      <c r="F73" s="37"/>
      <c r="G73" s="32"/>
      <c r="H73" s="25">
        <v>0</v>
      </c>
      <c r="I73" s="25" t="str">
        <f>IFERROR(VLOOKUP(M73,[1]Context!$E$5:$G$37,3),"")</f>
        <v/>
      </c>
      <c r="J73" s="25" t="str">
        <f>IFERROR(VLOOKUP(N73,[1]Context!$E$5:$G$37,3),"")</f>
        <v/>
      </c>
      <c r="K73" s="25" t="str">
        <f>IFERROR(VLOOKUP(O73,[1]Context!$E$5:$G$37,3),"")</f>
        <v/>
      </c>
      <c r="L73" s="25"/>
      <c r="M73" s="39"/>
      <c r="N73" s="19"/>
      <c r="O73" s="19"/>
      <c r="Q73" s="1" t="s">
        <v>439</v>
      </c>
      <c r="R73" s="1" t="s">
        <v>439</v>
      </c>
      <c r="S73" s="1" t="s">
        <v>439</v>
      </c>
      <c r="T73" s="1" t="s">
        <v>439</v>
      </c>
    </row>
    <row r="74" spans="1:20" ht="50.1" customHeight="1" x14ac:dyDescent="0.3">
      <c r="A74" s="28">
        <v>46</v>
      </c>
      <c r="B74" s="33" t="s">
        <v>132</v>
      </c>
      <c r="C74" s="38" t="s">
        <v>152</v>
      </c>
      <c r="D74" s="35" t="s">
        <v>153</v>
      </c>
      <c r="E74" s="36" t="str">
        <f>IF(G74="NVT",[1]DropdownAntwoord!A$3,"")</f>
        <v/>
      </c>
      <c r="F74" s="37"/>
      <c r="G74" s="32"/>
      <c r="H74" s="25">
        <v>0</v>
      </c>
      <c r="I74" s="25" t="str">
        <f>IFERROR(VLOOKUP(M74,[1]Context!$E$5:$G$37,3),"")</f>
        <v/>
      </c>
      <c r="J74" s="25" t="str">
        <f>IFERROR(VLOOKUP(N74,[1]Context!$E$5:$G$37,3),"")</f>
        <v/>
      </c>
      <c r="K74" s="25" t="str">
        <f>IFERROR(VLOOKUP(O74,[1]Context!$E$5:$G$37,3),"")</f>
        <v/>
      </c>
      <c r="L74" s="25"/>
      <c r="M74" s="39"/>
      <c r="N74" s="19"/>
      <c r="O74" s="19"/>
      <c r="Q74" s="1" t="s">
        <v>439</v>
      </c>
      <c r="R74" s="1" t="s">
        <v>439</v>
      </c>
      <c r="S74" s="1" t="s">
        <v>439</v>
      </c>
      <c r="T74" s="1" t="s">
        <v>439</v>
      </c>
    </row>
    <row r="75" spans="1:20" s="27" customFormat="1" ht="30" customHeight="1" x14ac:dyDescent="0.3">
      <c r="A75" s="18" t="s">
        <v>154</v>
      </c>
      <c r="B75" s="19"/>
      <c r="C75" s="20"/>
      <c r="D75" s="21" t="s">
        <v>155</v>
      </c>
      <c r="E75" s="22"/>
      <c r="F75" s="23"/>
      <c r="G75" s="32" t="str">
        <f>IF(I75="Y","","NVT")</f>
        <v/>
      </c>
      <c r="H75" s="20">
        <v>0</v>
      </c>
      <c r="I75" s="25" t="str">
        <f>IFERROR(VLOOKUP(M75,[1]Context!$E$5:$G$37,3),"")</f>
        <v>Y</v>
      </c>
      <c r="J75" s="25" t="str">
        <f>IFERROR(VLOOKUP(N75,[1]Context!$E$5:$G$37,3),"")</f>
        <v/>
      </c>
      <c r="K75" s="25" t="str">
        <f>IFERROR(VLOOKUP(O75,[1]Context!$E$5:$G$37,3),"")</f>
        <v/>
      </c>
      <c r="L75" s="20"/>
      <c r="M75" s="26" t="s">
        <v>156</v>
      </c>
      <c r="O75" s="26"/>
      <c r="Q75" s="1" t="s">
        <v>440</v>
      </c>
      <c r="R75" s="1" t="s">
        <v>440</v>
      </c>
      <c r="S75" s="1" t="s">
        <v>440</v>
      </c>
      <c r="T75" s="1" t="s">
        <v>440</v>
      </c>
    </row>
    <row r="76" spans="1:20" ht="30" hidden="1" customHeight="1" x14ac:dyDescent="0.3">
      <c r="A76" s="28"/>
      <c r="B76" s="19"/>
      <c r="C76" s="25"/>
      <c r="D76" s="29" t="s">
        <v>157</v>
      </c>
      <c r="E76" s="30"/>
      <c r="F76" s="31"/>
      <c r="G76" s="32"/>
      <c r="H76" s="25">
        <v>0</v>
      </c>
      <c r="I76" s="25" t="str">
        <f>IFERROR(VLOOKUP(M76,[1]Context!$E$5:$G$37,3),"")</f>
        <v/>
      </c>
      <c r="J76" s="25" t="str">
        <f>IFERROR(VLOOKUP(N76,[1]Context!$E$5:$G$37,3),"")</f>
        <v/>
      </c>
      <c r="K76" s="25" t="str">
        <f>IFERROR(VLOOKUP(O76,[1]Context!$E$5:$G$37,3),"")</f>
        <v/>
      </c>
      <c r="L76" s="25"/>
      <c r="M76" s="19"/>
      <c r="N76" s="19"/>
      <c r="O76" s="19"/>
    </row>
    <row r="77" spans="1:20" ht="50.1" hidden="1" customHeight="1" x14ac:dyDescent="0.3">
      <c r="A77" s="28">
        <v>47</v>
      </c>
      <c r="B77" s="33" t="s">
        <v>76</v>
      </c>
      <c r="C77" s="38" t="s">
        <v>158</v>
      </c>
      <c r="D77" s="35" t="s">
        <v>159</v>
      </c>
      <c r="E77" s="36" t="str">
        <f>IF(G77="NVT",[1]DropdownAntwoord!A$3,"")</f>
        <v/>
      </c>
      <c r="F77" s="37"/>
      <c r="G77" s="32" t="str">
        <f>IF(I77="Y","","NVT")</f>
        <v/>
      </c>
      <c r="H77" s="20">
        <v>1</v>
      </c>
      <c r="I77" s="25" t="str">
        <f>IFERROR(VLOOKUP(M77,[1]Context!$E$5:$G$37,3),"")</f>
        <v>Y</v>
      </c>
      <c r="J77" s="25" t="str">
        <f>IFERROR(VLOOKUP(N77,[1]Context!$E$5:$G$37,3),"")</f>
        <v/>
      </c>
      <c r="K77" s="25" t="str">
        <f>IFERROR(VLOOKUP(O77,[1]Context!$E$5:$G$37,3),"")</f>
        <v/>
      </c>
      <c r="L77" s="20"/>
      <c r="M77" s="39" t="s">
        <v>156</v>
      </c>
      <c r="N77" s="19"/>
      <c r="O77" s="19"/>
    </row>
    <row r="78" spans="1:20" ht="50.1" hidden="1" customHeight="1" x14ac:dyDescent="0.3">
      <c r="A78" s="28">
        <v>48</v>
      </c>
      <c r="B78" s="33" t="s">
        <v>76</v>
      </c>
      <c r="C78" s="38" t="s">
        <v>160</v>
      </c>
      <c r="D78" s="35" t="s">
        <v>161</v>
      </c>
      <c r="E78" s="36" t="str">
        <f>IF(G78="NVT",[1]DropdownAntwoord!A$3,"")</f>
        <v/>
      </c>
      <c r="F78" s="37"/>
      <c r="G78" s="32" t="str">
        <f>IF(I78="Y","","NVT")</f>
        <v/>
      </c>
      <c r="H78" s="25">
        <v>1</v>
      </c>
      <c r="I78" s="25" t="str">
        <f>IFERROR(VLOOKUP(M78,[1]Context!$E$5:$G$37,3),"")</f>
        <v>Y</v>
      </c>
      <c r="J78" s="25" t="str">
        <f>IFERROR(VLOOKUP(N78,[1]Context!$E$5:$G$37,3),"")</f>
        <v/>
      </c>
      <c r="K78" s="25" t="str">
        <f>IFERROR(VLOOKUP(O78,[1]Context!$E$5:$G$37,3),"")</f>
        <v/>
      </c>
      <c r="L78" s="25"/>
      <c r="M78" s="39" t="s">
        <v>156</v>
      </c>
      <c r="N78" s="19"/>
      <c r="O78" s="19"/>
    </row>
    <row r="79" spans="1:20" ht="50.1" hidden="1" customHeight="1" x14ac:dyDescent="0.3">
      <c r="A79" s="28">
        <v>49</v>
      </c>
      <c r="B79" s="33" t="s">
        <v>76</v>
      </c>
      <c r="C79" s="38" t="s">
        <v>162</v>
      </c>
      <c r="D79" s="35" t="s">
        <v>163</v>
      </c>
      <c r="E79" s="36" t="str">
        <f>IF(G79="NVT",[1]DropdownAntwoord!A$3,"")</f>
        <v/>
      </c>
      <c r="F79" s="37"/>
      <c r="G79" s="32" t="str">
        <f>IF(I79="Y","","NVT")</f>
        <v/>
      </c>
      <c r="H79" s="20">
        <v>1</v>
      </c>
      <c r="I79" s="25" t="str">
        <f>IFERROR(VLOOKUP(M79,[1]Context!$E$5:$G$37,3),"")</f>
        <v>Y</v>
      </c>
      <c r="J79" s="25" t="str">
        <f>IFERROR(VLOOKUP(N79,[1]Context!$E$5:$G$37,3),"")</f>
        <v/>
      </c>
      <c r="K79" s="25" t="str">
        <f>IFERROR(VLOOKUP(O79,[1]Context!$E$5:$G$37,3),"")</f>
        <v/>
      </c>
      <c r="L79" s="20"/>
      <c r="M79" s="39" t="s">
        <v>156</v>
      </c>
      <c r="N79" s="19"/>
      <c r="O79" s="19"/>
    </row>
    <row r="80" spans="1:20" ht="50.1" hidden="1" customHeight="1" x14ac:dyDescent="0.3">
      <c r="A80" s="28">
        <v>50</v>
      </c>
      <c r="B80" s="33" t="s">
        <v>76</v>
      </c>
      <c r="C80" s="38" t="s">
        <v>164</v>
      </c>
      <c r="D80" s="35" t="s">
        <v>165</v>
      </c>
      <c r="E80" s="36" t="str">
        <f>IF(G80="NVT",[1]DropdownAntwoord!A$3,"")</f>
        <v/>
      </c>
      <c r="F80" s="37"/>
      <c r="G80" s="32" t="str">
        <f>IF(I80="Y","","NVT")</f>
        <v/>
      </c>
      <c r="H80" s="20">
        <v>1</v>
      </c>
      <c r="I80" s="25" t="str">
        <f>IFERROR(VLOOKUP(M80,[1]Context!$E$5:$G$37,3),"")</f>
        <v>Y</v>
      </c>
      <c r="J80" s="25" t="str">
        <f>IFERROR(VLOOKUP(N80,[1]Context!$E$5:$G$37,3),"")</f>
        <v/>
      </c>
      <c r="K80" s="25" t="str">
        <f>IFERROR(VLOOKUP(O80,[1]Context!$E$5:$G$37,3),"")</f>
        <v/>
      </c>
      <c r="L80" s="20"/>
      <c r="M80" s="39" t="s">
        <v>156</v>
      </c>
      <c r="N80" s="19"/>
      <c r="O80" s="19"/>
    </row>
    <row r="81" spans="1:20" ht="30" customHeight="1" x14ac:dyDescent="0.3">
      <c r="A81" s="28"/>
      <c r="B81" s="19"/>
      <c r="C81" s="25"/>
      <c r="D81" s="29" t="s">
        <v>166</v>
      </c>
      <c r="E81" s="30"/>
      <c r="F81" s="31"/>
      <c r="G81" s="32" t="str">
        <f>IF(AND(I81="N",J81="N"),"","NVT")</f>
        <v>NVT</v>
      </c>
      <c r="H81" s="25">
        <v>2</v>
      </c>
      <c r="I81" s="25" t="str">
        <f>IFERROR(VLOOKUP(M81,[1]Context!$E$5:$G$37,3),"")</f>
        <v>Y</v>
      </c>
      <c r="J81" s="25" t="str">
        <f>IFERROR(VLOOKUP(N81,[1]Context!$E$5:$G$37,3),"")</f>
        <v>Y</v>
      </c>
      <c r="K81" s="25" t="str">
        <f>IFERROR(VLOOKUP(O81,[1]Context!$E$5:$G$37,3),"")</f>
        <v/>
      </c>
      <c r="L81" s="25"/>
      <c r="M81" s="19" t="s">
        <v>156</v>
      </c>
      <c r="N81" s="19" t="s">
        <v>167</v>
      </c>
      <c r="O81" s="19"/>
      <c r="Q81" s="1" t="s">
        <v>440</v>
      </c>
      <c r="R81" s="1" t="s">
        <v>440</v>
      </c>
      <c r="S81" s="1" t="s">
        <v>440</v>
      </c>
      <c r="T81" s="1" t="s">
        <v>440</v>
      </c>
    </row>
    <row r="82" spans="1:20" ht="63.75" customHeight="1" x14ac:dyDescent="0.3">
      <c r="A82" s="28">
        <v>51</v>
      </c>
      <c r="B82" s="33" t="s">
        <v>76</v>
      </c>
      <c r="C82" s="38" t="s">
        <v>168</v>
      </c>
      <c r="D82" s="35" t="s">
        <v>169</v>
      </c>
      <c r="E82" s="36" t="str">
        <f>IF(G82="NVT",[1]DropdownAntwoord!A$3,"")</f>
        <v/>
      </c>
      <c r="F82" s="37"/>
      <c r="G82" s="32" t="str">
        <f>IF(AND(I82="N",J82="N"),"NVT","")</f>
        <v/>
      </c>
      <c r="H82" s="20">
        <v>2</v>
      </c>
      <c r="I82" s="25" t="str">
        <f>IFERROR(VLOOKUP(M82,[1]Context!$E$5:$G$37,3),"")</f>
        <v>Y</v>
      </c>
      <c r="J82" s="25" t="str">
        <f>IFERROR(VLOOKUP(N82,[1]Context!$E$5:$G$37,3),"")</f>
        <v>Y</v>
      </c>
      <c r="K82" s="25" t="str">
        <f>IFERROR(VLOOKUP(O82,[1]Context!$E$5:$G$37,3),"")</f>
        <v/>
      </c>
      <c r="L82" s="20"/>
      <c r="M82" s="39" t="s">
        <v>156</v>
      </c>
      <c r="N82" s="19" t="s">
        <v>167</v>
      </c>
      <c r="O82" s="19"/>
      <c r="R82" s="1" t="s">
        <v>439</v>
      </c>
      <c r="S82" s="1" t="s">
        <v>439</v>
      </c>
      <c r="T82" s="1" t="s">
        <v>439</v>
      </c>
    </row>
    <row r="83" spans="1:20" ht="50.1" hidden="1" customHeight="1" x14ac:dyDescent="0.3">
      <c r="A83" s="28">
        <v>52</v>
      </c>
      <c r="B83" s="33" t="s">
        <v>76</v>
      </c>
      <c r="C83" s="38" t="s">
        <v>164</v>
      </c>
      <c r="D83" s="35" t="s">
        <v>170</v>
      </c>
      <c r="E83" s="36" t="str">
        <f>IF(G83="NVT",[1]DropdownAntwoord!A$3,"")</f>
        <v/>
      </c>
      <c r="F83" s="37"/>
      <c r="G83" s="32" t="str">
        <f>IF(AND(I83="N",J83="N"),"NVT","")</f>
        <v/>
      </c>
      <c r="H83" s="25">
        <v>2</v>
      </c>
      <c r="I83" s="25" t="str">
        <f>IFERROR(VLOOKUP(M83,[1]Context!$E$5:$G$37,3),"")</f>
        <v>Y</v>
      </c>
      <c r="J83" s="25" t="str">
        <f>IFERROR(VLOOKUP(N83,[1]Context!$E$5:$G$37,3),"")</f>
        <v>Y</v>
      </c>
      <c r="K83" s="25" t="str">
        <f>IFERROR(VLOOKUP(O83,[1]Context!$E$5:$G$37,3),"")</f>
        <v/>
      </c>
      <c r="L83" s="25"/>
      <c r="M83" s="39" t="s">
        <v>156</v>
      </c>
      <c r="N83" s="19" t="s">
        <v>167</v>
      </c>
      <c r="O83" s="19"/>
    </row>
    <row r="84" spans="1:20" ht="50.1" hidden="1" customHeight="1" x14ac:dyDescent="0.3">
      <c r="A84" s="28">
        <v>53</v>
      </c>
      <c r="B84" s="33" t="s">
        <v>76</v>
      </c>
      <c r="C84" s="38" t="s">
        <v>171</v>
      </c>
      <c r="D84" s="35" t="s">
        <v>172</v>
      </c>
      <c r="E84" s="36" t="str">
        <f>IF(G84="NVT",[1]DropdownAntwoord!A$3,"")</f>
        <v/>
      </c>
      <c r="F84" s="37"/>
      <c r="G84" s="32" t="str">
        <f>IF(AND(I84="N",J84="N"),"NVT","")</f>
        <v/>
      </c>
      <c r="H84" s="20">
        <v>2</v>
      </c>
      <c r="I84" s="25" t="str">
        <f>IFERROR(VLOOKUP(M84,[1]Context!$E$5:$G$37,3),"")</f>
        <v>Y</v>
      </c>
      <c r="J84" s="25" t="str">
        <f>IFERROR(VLOOKUP(N84,[1]Context!$E$5:$G$37,3),"")</f>
        <v>Y</v>
      </c>
      <c r="K84" s="25" t="str">
        <f>IFERROR(VLOOKUP(O84,[1]Context!$E$5:$G$37,3),"")</f>
        <v/>
      </c>
      <c r="L84" s="20"/>
      <c r="M84" s="39" t="s">
        <v>156</v>
      </c>
      <c r="N84" s="19" t="s">
        <v>167</v>
      </c>
      <c r="O84" s="19"/>
    </row>
    <row r="85" spans="1:20" ht="50.1" hidden="1" customHeight="1" x14ac:dyDescent="0.3">
      <c r="A85" s="28">
        <v>54</v>
      </c>
      <c r="B85" s="33" t="s">
        <v>76</v>
      </c>
      <c r="C85" s="38" t="s">
        <v>173</v>
      </c>
      <c r="D85" s="35" t="s">
        <v>174</v>
      </c>
      <c r="E85" s="36" t="str">
        <f>IF(G85="NVT",[1]DropdownAntwoord!A$3,"")</f>
        <v/>
      </c>
      <c r="F85" s="37"/>
      <c r="G85" s="32" t="str">
        <f>IF(AND(I85="N",J85="N"),"NVT","")</f>
        <v/>
      </c>
      <c r="H85" s="25">
        <v>2</v>
      </c>
      <c r="I85" s="25" t="str">
        <f>IFERROR(VLOOKUP(M85,[1]Context!$E$5:$G$37,3),"")</f>
        <v>Y</v>
      </c>
      <c r="J85" s="25" t="str">
        <f>IFERROR(VLOOKUP(N85,[1]Context!$E$5:$G$37,3),"")</f>
        <v>Y</v>
      </c>
      <c r="K85" s="25" t="str">
        <f>IFERROR(VLOOKUP(O85,[1]Context!$E$5:$G$37,3),"")</f>
        <v/>
      </c>
      <c r="L85" s="25"/>
      <c r="M85" s="39" t="s">
        <v>156</v>
      </c>
      <c r="N85" s="19" t="s">
        <v>167</v>
      </c>
      <c r="O85" s="19"/>
    </row>
    <row r="86" spans="1:20" s="27" customFormat="1" ht="69" x14ac:dyDescent="0.3">
      <c r="A86" s="18" t="s">
        <v>175</v>
      </c>
      <c r="B86" s="19"/>
      <c r="C86" s="20"/>
      <c r="D86" s="21" t="s">
        <v>176</v>
      </c>
      <c r="E86" s="22"/>
      <c r="F86" s="23"/>
      <c r="G86" s="32" t="str">
        <f>IF(I86="Y","","NVT")</f>
        <v/>
      </c>
      <c r="H86" s="20">
        <v>3</v>
      </c>
      <c r="I86" s="25" t="str">
        <f>IFERROR(VLOOKUP(M86,[1]Context!$E$5:$G$37,3),"")</f>
        <v>Y</v>
      </c>
      <c r="J86" s="25" t="str">
        <f>IFERROR(VLOOKUP(N86,[1]Context!$E$5:$G$37,3),"")</f>
        <v>Y</v>
      </c>
      <c r="K86" s="25" t="str">
        <f>IFERROR(VLOOKUP(O86,[1]Context!$E$5:$G$37,3),"")</f>
        <v>Y</v>
      </c>
      <c r="L86" s="20"/>
      <c r="M86" s="26" t="s">
        <v>177</v>
      </c>
      <c r="N86" s="26" t="s">
        <v>178</v>
      </c>
      <c r="O86" s="26" t="s">
        <v>179</v>
      </c>
      <c r="Q86" s="1" t="s">
        <v>440</v>
      </c>
      <c r="R86" s="1" t="s">
        <v>440</v>
      </c>
      <c r="S86" s="1" t="s">
        <v>440</v>
      </c>
      <c r="T86" s="1" t="s">
        <v>440</v>
      </c>
    </row>
    <row r="87" spans="1:20" ht="30" customHeight="1" x14ac:dyDescent="0.3">
      <c r="A87" s="28"/>
      <c r="B87" s="19"/>
      <c r="C87" s="25"/>
      <c r="D87" s="29" t="s">
        <v>180</v>
      </c>
      <c r="E87" s="30"/>
      <c r="F87" s="31"/>
      <c r="G87" s="32" t="str">
        <f>IF(I87="Y","","NVT")</f>
        <v>NVT</v>
      </c>
      <c r="H87" s="25"/>
      <c r="I87" s="25" t="str">
        <f>IFERROR(VLOOKUP(M87,[1]Context!$E$5:$G$37,3),"")</f>
        <v/>
      </c>
      <c r="J87" s="25" t="str">
        <f>IFERROR(VLOOKUP(N87,[1]Context!$E$5:$G$37,3),"")</f>
        <v/>
      </c>
      <c r="K87" s="25" t="str">
        <f>IFERROR(VLOOKUP(O87,[1]Context!$E$5:$G$37,3),"")</f>
        <v/>
      </c>
      <c r="L87" s="25"/>
      <c r="M87" s="19"/>
      <c r="N87" s="19"/>
      <c r="O87" s="19"/>
      <c r="P87" s="1">
        <f>COUNTBLANK(I87:K87)</f>
        <v>3</v>
      </c>
      <c r="Q87" s="1" t="s">
        <v>440</v>
      </c>
      <c r="R87" s="1" t="s">
        <v>440</v>
      </c>
      <c r="S87" s="1" t="s">
        <v>440</v>
      </c>
      <c r="T87" s="1" t="s">
        <v>440</v>
      </c>
    </row>
    <row r="88" spans="1:20" ht="58.5" customHeight="1" x14ac:dyDescent="0.3">
      <c r="A88" s="28">
        <v>55</v>
      </c>
      <c r="B88" s="33" t="s">
        <v>96</v>
      </c>
      <c r="C88" s="38" t="s">
        <v>181</v>
      </c>
      <c r="D88" s="35" t="s">
        <v>182</v>
      </c>
      <c r="E88" s="36" t="str">
        <f>IF(G88="NVT",[1]DropdownAntwoord!A$3,"")</f>
        <v/>
      </c>
      <c r="F88" s="37"/>
      <c r="G88" s="32" t="str">
        <f>IF(OR(COUNTIF(I88:K88,"Y")&gt;0,COUNTIF(I88:K88,"M")&gt;0),"","NVT")</f>
        <v/>
      </c>
      <c r="H88" s="20">
        <v>3</v>
      </c>
      <c r="I88" s="25" t="str">
        <f>IFERROR(VLOOKUP(M88,[1]Context!$E$5:$G$37,3),"")</f>
        <v>Y</v>
      </c>
      <c r="J88" s="25" t="str">
        <f>IFERROR(VLOOKUP(N88,[1]Context!$E$5:$G$37,3),"")</f>
        <v>Y</v>
      </c>
      <c r="K88" s="25" t="str">
        <f>IFERROR(VLOOKUP(O88,[1]Context!$E$5:$G$37,3),"")</f>
        <v>Y</v>
      </c>
      <c r="L88" s="20"/>
      <c r="M88" s="39" t="s">
        <v>177</v>
      </c>
      <c r="N88" s="19" t="s">
        <v>178</v>
      </c>
      <c r="O88" s="26" t="s">
        <v>179</v>
      </c>
      <c r="P88" s="1">
        <f>COUNTIF(I88:K88,"M")</f>
        <v>0</v>
      </c>
      <c r="R88" s="1" t="s">
        <v>439</v>
      </c>
      <c r="S88" s="1" t="s">
        <v>439</v>
      </c>
      <c r="T88" s="1" t="s">
        <v>439</v>
      </c>
    </row>
    <row r="89" spans="1:20" ht="81.75" customHeight="1" x14ac:dyDescent="0.3">
      <c r="A89" s="28">
        <v>56</v>
      </c>
      <c r="B89" s="33" t="s">
        <v>96</v>
      </c>
      <c r="C89" s="38" t="s">
        <v>183</v>
      </c>
      <c r="D89" s="35" t="s">
        <v>184</v>
      </c>
      <c r="E89" s="36" t="str">
        <f>IF(G89="NVT",[1]DropdownAntwoord!A$3,"")</f>
        <v/>
      </c>
      <c r="F89" s="37"/>
      <c r="G89" s="32" t="str">
        <f t="shared" ref="G89:G144" si="0">IF(OR(COUNTIF(I89:K89,"Y")&gt;0,COUNTIF(I89:K89,"M")&gt;0),"","NVT")</f>
        <v/>
      </c>
      <c r="H89" s="20">
        <v>3</v>
      </c>
      <c r="I89" s="25" t="str">
        <f>IFERROR(VLOOKUP(M89,[1]Context!$E$5:$G$37,3),"")</f>
        <v/>
      </c>
      <c r="J89" s="25" t="str">
        <f>IFERROR(VLOOKUP(N89,[1]Context!$E$5:$G$37,3),"")</f>
        <v>Y</v>
      </c>
      <c r="K89" s="25" t="str">
        <f>IFERROR(VLOOKUP(O89,[1]Context!$E$5:$G$37,3),"")</f>
        <v/>
      </c>
      <c r="L89" s="20"/>
      <c r="M89" s="39"/>
      <c r="N89" s="19" t="s">
        <v>178</v>
      </c>
      <c r="O89" s="26"/>
      <c r="R89" s="1" t="s">
        <v>439</v>
      </c>
      <c r="S89" s="1" t="s">
        <v>439</v>
      </c>
    </row>
    <row r="90" spans="1:20" ht="50.1" customHeight="1" x14ac:dyDescent="0.3">
      <c r="A90" s="28">
        <v>57</v>
      </c>
      <c r="B90" s="33" t="s">
        <v>96</v>
      </c>
      <c r="C90" s="38" t="s">
        <v>185</v>
      </c>
      <c r="D90" s="35" t="s">
        <v>186</v>
      </c>
      <c r="E90" s="36" t="str">
        <f>IF(G90="NVT",[1]DropdownAntwoord!A$3,"")</f>
        <v/>
      </c>
      <c r="F90" s="37"/>
      <c r="G90" s="32" t="str">
        <f t="shared" si="0"/>
        <v/>
      </c>
      <c r="H90" s="20">
        <v>3</v>
      </c>
      <c r="I90" s="25" t="str">
        <f>IFERROR(VLOOKUP(M90,[1]Context!$E$5:$G$37,3),"")</f>
        <v/>
      </c>
      <c r="J90" s="25" t="str">
        <f>IFERROR(VLOOKUP(N90,[1]Context!$E$5:$G$37,3),"")</f>
        <v>Y</v>
      </c>
      <c r="K90" s="25" t="str">
        <f>IFERROR(VLOOKUP(O90,[1]Context!$E$5:$G$37,3),"")</f>
        <v/>
      </c>
      <c r="L90" s="25"/>
      <c r="M90" s="39"/>
      <c r="N90" s="19" t="s">
        <v>178</v>
      </c>
      <c r="O90" s="26"/>
      <c r="Q90" s="1" t="s">
        <v>439</v>
      </c>
      <c r="R90" s="1" t="s">
        <v>439</v>
      </c>
      <c r="S90" s="1" t="s">
        <v>439</v>
      </c>
      <c r="T90" s="1" t="s">
        <v>439</v>
      </c>
    </row>
    <row r="91" spans="1:20" ht="30" customHeight="1" x14ac:dyDescent="0.3">
      <c r="A91" s="28"/>
      <c r="B91" s="19"/>
      <c r="C91" s="25"/>
      <c r="D91" s="29" t="s">
        <v>187</v>
      </c>
      <c r="E91" s="30"/>
      <c r="F91" s="31"/>
      <c r="G91" s="32"/>
      <c r="H91" s="20">
        <v>3</v>
      </c>
      <c r="I91" s="25" t="str">
        <f>IFERROR(VLOOKUP(M91,[1]Context!$E$5:$G$37,3),"")</f>
        <v/>
      </c>
      <c r="J91" s="25" t="str">
        <f>IFERROR(VLOOKUP(N91,[1]Context!$E$5:$G$37,3),"")</f>
        <v/>
      </c>
      <c r="K91" s="25" t="str">
        <f>IFERROR(VLOOKUP(O91,[1]Context!$E$5:$G$37,3),"")</f>
        <v/>
      </c>
      <c r="L91" s="25"/>
      <c r="M91" s="19"/>
      <c r="N91" s="19"/>
      <c r="O91" s="19"/>
      <c r="Q91" s="1" t="s">
        <v>440</v>
      </c>
      <c r="R91" s="1" t="s">
        <v>440</v>
      </c>
      <c r="S91" s="1" t="s">
        <v>440</v>
      </c>
      <c r="T91" s="1" t="s">
        <v>440</v>
      </c>
    </row>
    <row r="92" spans="1:20" ht="50.1" customHeight="1" x14ac:dyDescent="0.3">
      <c r="A92" s="28">
        <v>58</v>
      </c>
      <c r="B92" s="33" t="s">
        <v>96</v>
      </c>
      <c r="C92" s="38" t="s">
        <v>188</v>
      </c>
      <c r="D92" s="35" t="s">
        <v>189</v>
      </c>
      <c r="E92" s="36" t="str">
        <f>IF(G92="NVT",[1]DropdownAntwoord!A$3,"")</f>
        <v/>
      </c>
      <c r="F92" s="37"/>
      <c r="G92" s="32" t="str">
        <f t="shared" si="0"/>
        <v/>
      </c>
      <c r="H92" s="20">
        <v>3</v>
      </c>
      <c r="I92" s="25" t="str">
        <f>IFERROR(VLOOKUP(M92,[1]Context!$E$5:$G$37,3),"")</f>
        <v/>
      </c>
      <c r="J92" s="25" t="str">
        <f>IFERROR(VLOOKUP(N92,[1]Context!$E$5:$G$37,3),"")</f>
        <v>Y</v>
      </c>
      <c r="K92" s="25" t="str">
        <f>IFERROR(VLOOKUP(O92,[1]Context!$E$5:$G$37,3),"")</f>
        <v/>
      </c>
      <c r="L92" s="20"/>
      <c r="M92" s="39"/>
      <c r="N92" s="19" t="s">
        <v>178</v>
      </c>
      <c r="O92" s="26"/>
      <c r="S92" s="1" t="s">
        <v>439</v>
      </c>
    </row>
    <row r="93" spans="1:20" ht="50.1" customHeight="1" x14ac:dyDescent="0.3">
      <c r="A93" s="28">
        <v>59</v>
      </c>
      <c r="B93" s="33" t="s">
        <v>96</v>
      </c>
      <c r="C93" s="38" t="s">
        <v>190</v>
      </c>
      <c r="D93" s="35" t="s">
        <v>191</v>
      </c>
      <c r="E93" s="36" t="str">
        <f>IF(G93="NVT",[1]DropdownAntwoord!A$3,"")</f>
        <v/>
      </c>
      <c r="F93" s="37"/>
      <c r="G93" s="32" t="str">
        <f t="shared" si="0"/>
        <v/>
      </c>
      <c r="H93" s="20">
        <v>3</v>
      </c>
      <c r="I93" s="25" t="str">
        <f>IFERROR(VLOOKUP(M93,[1]Context!$E$5:$G$37,3),"")</f>
        <v/>
      </c>
      <c r="J93" s="25" t="str">
        <f>IFERROR(VLOOKUP(N93,[1]Context!$E$5:$G$37,3),"")</f>
        <v>Y</v>
      </c>
      <c r="K93" s="25" t="str">
        <f>IFERROR(VLOOKUP(O93,[1]Context!$E$5:$G$37,3),"")</f>
        <v/>
      </c>
      <c r="L93" s="25"/>
      <c r="M93" s="39"/>
      <c r="N93" s="19" t="s">
        <v>178</v>
      </c>
      <c r="O93" s="26"/>
      <c r="S93" s="1" t="s">
        <v>439</v>
      </c>
    </row>
    <row r="94" spans="1:20" ht="30" hidden="1" customHeight="1" x14ac:dyDescent="0.3">
      <c r="A94" s="28"/>
      <c r="B94" s="19"/>
      <c r="C94" s="25"/>
      <c r="D94" s="29" t="s">
        <v>192</v>
      </c>
      <c r="E94" s="30"/>
      <c r="F94" s="31"/>
      <c r="G94" s="32" t="str">
        <f t="shared" si="0"/>
        <v>NVT</v>
      </c>
      <c r="H94" s="20">
        <v>3</v>
      </c>
      <c r="I94" s="25" t="str">
        <f>IFERROR(VLOOKUP(M94,[1]Context!$E$5:$G$37,3),"")</f>
        <v/>
      </c>
      <c r="J94" s="25" t="str">
        <f>IFERROR(VLOOKUP(N94,[1]Context!$E$5:$G$37,3),"")</f>
        <v/>
      </c>
      <c r="K94" s="25" t="str">
        <f>IFERROR(VLOOKUP(O94,[1]Context!$E$5:$G$37,3),"")</f>
        <v/>
      </c>
      <c r="L94" s="20"/>
      <c r="M94" s="19"/>
      <c r="N94" s="19"/>
      <c r="O94" s="19"/>
    </row>
    <row r="95" spans="1:20" ht="76.5" hidden="1" customHeight="1" x14ac:dyDescent="0.3">
      <c r="A95" s="28">
        <v>60</v>
      </c>
      <c r="B95" s="33" t="s">
        <v>30</v>
      </c>
      <c r="C95" s="38" t="s">
        <v>193</v>
      </c>
      <c r="D95" s="35" t="s">
        <v>194</v>
      </c>
      <c r="E95" s="36" t="str">
        <f>IF(G95="NVT",[1]DropdownAntwoord!A$3,"")</f>
        <v/>
      </c>
      <c r="F95" s="37"/>
      <c r="G95" s="32" t="str">
        <f t="shared" si="0"/>
        <v/>
      </c>
      <c r="H95" s="20">
        <v>3</v>
      </c>
      <c r="I95" s="25" t="str">
        <f>IFERROR(VLOOKUP(M95,[1]Context!$E$5:$G$37,3),"")</f>
        <v/>
      </c>
      <c r="J95" s="25" t="str">
        <f>IFERROR(VLOOKUP(N95,[1]Context!$E$5:$G$37,3),"")</f>
        <v>Y</v>
      </c>
      <c r="K95" s="25" t="str">
        <f>IFERROR(VLOOKUP(O95,[1]Context!$E$5:$G$37,3),"")</f>
        <v/>
      </c>
      <c r="L95" s="25"/>
      <c r="M95" s="39"/>
      <c r="N95" s="19" t="s">
        <v>178</v>
      </c>
      <c r="O95" s="26"/>
    </row>
    <row r="96" spans="1:20" ht="57" hidden="1" customHeight="1" x14ac:dyDescent="0.3">
      <c r="A96" s="28">
        <v>61</v>
      </c>
      <c r="B96" s="33" t="s">
        <v>96</v>
      </c>
      <c r="C96" s="38" t="s">
        <v>195</v>
      </c>
      <c r="D96" s="35" t="s">
        <v>196</v>
      </c>
      <c r="E96" s="36" t="str">
        <f>IF(G96="NVT",[1]DropdownAntwoord!A$3,"")</f>
        <v/>
      </c>
      <c r="F96" s="37"/>
      <c r="G96" s="32" t="str">
        <f t="shared" si="0"/>
        <v/>
      </c>
      <c r="H96" s="20">
        <v>3</v>
      </c>
      <c r="I96" s="25" t="str">
        <f>IFERROR(VLOOKUP(M96,[1]Context!$E$5:$G$37,3),"")</f>
        <v>Y</v>
      </c>
      <c r="J96" s="25" t="str">
        <f>IFERROR(VLOOKUP(N96,[1]Context!$E$5:$G$37,3),"")</f>
        <v>Y</v>
      </c>
      <c r="K96" s="25" t="str">
        <f>IFERROR(VLOOKUP(O96,[1]Context!$E$5:$G$37,3),"")</f>
        <v/>
      </c>
      <c r="L96" s="20"/>
      <c r="M96" s="39" t="s">
        <v>177</v>
      </c>
      <c r="N96" s="19" t="s">
        <v>178</v>
      </c>
      <c r="O96" s="26"/>
    </row>
    <row r="97" spans="1:20" ht="50.1" hidden="1" customHeight="1" x14ac:dyDescent="0.3">
      <c r="A97" s="28">
        <v>62</v>
      </c>
      <c r="B97" s="33" t="s">
        <v>96</v>
      </c>
      <c r="C97" s="38" t="s">
        <v>197</v>
      </c>
      <c r="D97" s="35" t="s">
        <v>198</v>
      </c>
      <c r="E97" s="36" t="str">
        <f>IF(G97="NVT",[1]DropdownAntwoord!A$3,"")</f>
        <v/>
      </c>
      <c r="F97" s="37"/>
      <c r="G97" s="32" t="str">
        <f t="shared" si="0"/>
        <v/>
      </c>
      <c r="H97" s="20">
        <v>3</v>
      </c>
      <c r="I97" s="25" t="str">
        <f>IFERROR(VLOOKUP(M97,[1]Context!$E$5:$G$37,3),"")</f>
        <v/>
      </c>
      <c r="J97" s="25" t="str">
        <f>IFERROR(VLOOKUP(N97,[1]Context!$E$5:$G$37,3),"")</f>
        <v>Y</v>
      </c>
      <c r="K97" s="25" t="str">
        <f>IFERROR(VLOOKUP(O97,[1]Context!$E$5:$G$37,3),"")</f>
        <v/>
      </c>
      <c r="L97" s="25"/>
      <c r="M97" s="39"/>
      <c r="N97" s="19" t="s">
        <v>178</v>
      </c>
      <c r="O97" s="26"/>
    </row>
    <row r="98" spans="1:20" ht="50.1" hidden="1" customHeight="1" x14ac:dyDescent="0.3">
      <c r="A98" s="28">
        <v>63</v>
      </c>
      <c r="B98" s="33" t="s">
        <v>96</v>
      </c>
      <c r="C98" s="38" t="s">
        <v>199</v>
      </c>
      <c r="D98" s="35" t="s">
        <v>200</v>
      </c>
      <c r="E98" s="36" t="str">
        <f>IF(G98="NVT",[1]DropdownAntwoord!A$3,"")</f>
        <v/>
      </c>
      <c r="F98" s="37"/>
      <c r="G98" s="32" t="str">
        <f t="shared" si="0"/>
        <v/>
      </c>
      <c r="H98" s="20">
        <v>3</v>
      </c>
      <c r="I98" s="25" t="str">
        <f>IFERROR(VLOOKUP(M98,[1]Context!$E$5:$G$37,3),"")</f>
        <v>Y</v>
      </c>
      <c r="J98" s="25" t="str">
        <f>IFERROR(VLOOKUP(N98,[1]Context!$E$5:$G$37,3),"")</f>
        <v>Y</v>
      </c>
      <c r="K98" s="25" t="str">
        <f>IFERROR(VLOOKUP(O98,[1]Context!$E$5:$G$37,3),"")</f>
        <v>Y</v>
      </c>
      <c r="L98" s="20"/>
      <c r="M98" s="39" t="s">
        <v>177</v>
      </c>
      <c r="N98" s="19" t="s">
        <v>178</v>
      </c>
      <c r="O98" s="26" t="s">
        <v>179</v>
      </c>
    </row>
    <row r="99" spans="1:20" ht="50.1" hidden="1" customHeight="1" x14ac:dyDescent="0.3">
      <c r="A99" s="28">
        <v>64</v>
      </c>
      <c r="B99" s="33" t="s">
        <v>96</v>
      </c>
      <c r="C99" s="38" t="s">
        <v>201</v>
      </c>
      <c r="D99" s="35" t="s">
        <v>202</v>
      </c>
      <c r="E99" s="36" t="str">
        <f>IF(G99="NVT",[1]DropdownAntwoord!A$3,"")</f>
        <v/>
      </c>
      <c r="F99" s="37"/>
      <c r="G99" s="32" t="str">
        <f t="shared" si="0"/>
        <v/>
      </c>
      <c r="H99" s="20">
        <v>3</v>
      </c>
      <c r="I99" s="25" t="str">
        <f>IFERROR(VLOOKUP(M99,[1]Context!$E$5:$G$37,3),"")</f>
        <v/>
      </c>
      <c r="J99" s="25" t="str">
        <f>IFERROR(VLOOKUP(N99,[1]Context!$E$5:$G$37,3),"")</f>
        <v>Y</v>
      </c>
      <c r="K99" s="25" t="str">
        <f>IFERROR(VLOOKUP(O99,[1]Context!$E$5:$G$37,3),"")</f>
        <v/>
      </c>
      <c r="L99" s="25"/>
      <c r="M99" s="39"/>
      <c r="N99" s="19" t="s">
        <v>178</v>
      </c>
      <c r="O99" s="19"/>
    </row>
    <row r="100" spans="1:20" s="27" customFormat="1" ht="69" x14ac:dyDescent="0.3">
      <c r="A100" s="18" t="s">
        <v>203</v>
      </c>
      <c r="B100" s="19"/>
      <c r="C100" s="20"/>
      <c r="D100" s="21" t="s">
        <v>204</v>
      </c>
      <c r="E100" s="22"/>
      <c r="F100" s="23"/>
      <c r="G100" s="32" t="str">
        <f t="shared" si="0"/>
        <v/>
      </c>
      <c r="H100" s="20">
        <v>3</v>
      </c>
      <c r="I100" s="25" t="str">
        <f>IFERROR(VLOOKUP(M100,[1]Context!$E$5:$G$37,3),"")</f>
        <v/>
      </c>
      <c r="J100" s="25" t="str">
        <f>IFERROR(VLOOKUP(N100,[1]Context!$E$5:$G$37,3),"")</f>
        <v/>
      </c>
      <c r="K100" s="25" t="str">
        <f>IFERROR(VLOOKUP(O100,[1]Context!$E$5:$G$37,3),"")</f>
        <v>Y</v>
      </c>
      <c r="L100" s="25"/>
      <c r="M100" s="26"/>
      <c r="N100" s="26"/>
      <c r="O100" s="26" t="s">
        <v>179</v>
      </c>
      <c r="Q100" s="1" t="s">
        <v>440</v>
      </c>
      <c r="R100" s="1" t="s">
        <v>440</v>
      </c>
      <c r="S100" s="1" t="s">
        <v>440</v>
      </c>
      <c r="T100" s="1" t="s">
        <v>440</v>
      </c>
    </row>
    <row r="101" spans="1:20" ht="30" customHeight="1" x14ac:dyDescent="0.3">
      <c r="A101" s="28"/>
      <c r="B101" s="19"/>
      <c r="C101" s="25"/>
      <c r="D101" s="29" t="s">
        <v>205</v>
      </c>
      <c r="E101" s="30"/>
      <c r="F101" s="31"/>
      <c r="G101" s="32" t="str">
        <f t="shared" si="0"/>
        <v/>
      </c>
      <c r="H101" s="20">
        <v>3</v>
      </c>
      <c r="I101" s="25" t="str">
        <f>IFERROR(VLOOKUP(M101,[1]Context!$E$5:$G$37,3),"")</f>
        <v/>
      </c>
      <c r="J101" s="25" t="str">
        <f>IFERROR(VLOOKUP(N101,[1]Context!$E$5:$G$37,3),"")</f>
        <v/>
      </c>
      <c r="K101" s="25" t="str">
        <f>IFERROR(VLOOKUP(O101,[1]Context!$E$5:$G$37,3),"")</f>
        <v>Y</v>
      </c>
      <c r="L101" s="20"/>
      <c r="M101" s="19"/>
      <c r="N101" s="19"/>
      <c r="O101" s="19" t="s">
        <v>179</v>
      </c>
      <c r="Q101" s="1" t="s">
        <v>440</v>
      </c>
      <c r="R101" s="1" t="s">
        <v>440</v>
      </c>
      <c r="S101" s="1" t="s">
        <v>440</v>
      </c>
      <c r="T101" s="1" t="s">
        <v>440</v>
      </c>
    </row>
    <row r="102" spans="1:20" ht="50.1" customHeight="1" x14ac:dyDescent="0.3">
      <c r="A102" s="28">
        <v>65</v>
      </c>
      <c r="B102" s="33" t="s">
        <v>96</v>
      </c>
      <c r="C102" s="38" t="s">
        <v>206</v>
      </c>
      <c r="D102" s="35" t="s">
        <v>207</v>
      </c>
      <c r="E102" s="36" t="str">
        <f>IF(G102="NVT",[1]DropdownAntwoord!A$3,"")</f>
        <v/>
      </c>
      <c r="F102" s="37"/>
      <c r="G102" s="32" t="str">
        <f t="shared" si="0"/>
        <v/>
      </c>
      <c r="H102" s="20">
        <v>3</v>
      </c>
      <c r="I102" s="25" t="str">
        <f>IFERROR(VLOOKUP(M102,[1]Context!$E$5:$G$37,3),"")</f>
        <v>Y</v>
      </c>
      <c r="J102" s="25" t="str">
        <f>IFERROR(VLOOKUP(N102,[1]Context!$E$5:$G$37,3),"")</f>
        <v>Y</v>
      </c>
      <c r="K102" s="25" t="str">
        <f>IFERROR(VLOOKUP(O102,[1]Context!$E$5:$G$37,3),"")</f>
        <v>Y</v>
      </c>
      <c r="L102" s="25"/>
      <c r="M102" s="39" t="s">
        <v>177</v>
      </c>
      <c r="N102" s="19" t="s">
        <v>178</v>
      </c>
      <c r="O102" s="19" t="s">
        <v>179</v>
      </c>
      <c r="R102" s="1" t="s">
        <v>439</v>
      </c>
      <c r="S102" s="1" t="s">
        <v>439</v>
      </c>
      <c r="T102" s="1" t="s">
        <v>439</v>
      </c>
    </row>
    <row r="103" spans="1:20" ht="50.1" customHeight="1" x14ac:dyDescent="0.3">
      <c r="A103" s="28">
        <v>66</v>
      </c>
      <c r="B103" s="33" t="s">
        <v>96</v>
      </c>
      <c r="C103" s="38" t="s">
        <v>208</v>
      </c>
      <c r="D103" s="35" t="s">
        <v>209</v>
      </c>
      <c r="E103" s="36" t="str">
        <f>IF(G103="NVT",[1]DropdownAntwoord!A$3,"")</f>
        <v/>
      </c>
      <c r="F103" s="37"/>
      <c r="G103" s="32" t="str">
        <f t="shared" si="0"/>
        <v/>
      </c>
      <c r="H103" s="20">
        <v>3</v>
      </c>
      <c r="I103" s="25" t="str">
        <f>IFERROR(VLOOKUP(M103,[1]Context!$E$5:$G$37,3),"")</f>
        <v/>
      </c>
      <c r="J103" s="25" t="str">
        <f>IFERROR(VLOOKUP(N103,[1]Context!$E$5:$G$37,3),"")</f>
        <v>Y</v>
      </c>
      <c r="K103" s="25" t="str">
        <f>IFERROR(VLOOKUP(O103,[1]Context!$E$5:$G$37,3),"")</f>
        <v/>
      </c>
      <c r="L103" s="20"/>
      <c r="M103" s="39"/>
      <c r="N103" s="19" t="s">
        <v>178</v>
      </c>
      <c r="O103" s="19"/>
      <c r="R103" s="1" t="s">
        <v>439</v>
      </c>
      <c r="S103" s="1" t="s">
        <v>439</v>
      </c>
      <c r="T103" s="1" t="s">
        <v>439</v>
      </c>
    </row>
    <row r="104" spans="1:20" ht="50.1" hidden="1" customHeight="1" x14ac:dyDescent="0.3">
      <c r="A104" s="28">
        <v>67</v>
      </c>
      <c r="B104" s="33" t="s">
        <v>96</v>
      </c>
      <c r="C104" s="38" t="s">
        <v>210</v>
      </c>
      <c r="D104" s="35" t="s">
        <v>211</v>
      </c>
      <c r="E104" s="36" t="str">
        <f>IF(G104="NVT",[1]DropdownAntwoord!A$3,"")</f>
        <v/>
      </c>
      <c r="F104" s="37"/>
      <c r="G104" s="32" t="str">
        <f t="shared" si="0"/>
        <v/>
      </c>
      <c r="H104" s="20">
        <v>3</v>
      </c>
      <c r="I104" s="25" t="str">
        <f>IFERROR(VLOOKUP(M104,[1]Context!$E$5:$G$37,3),"")</f>
        <v/>
      </c>
      <c r="J104" s="25" t="str">
        <f>IFERROR(VLOOKUP(N104,[1]Context!$E$5:$G$37,3),"")</f>
        <v>Y</v>
      </c>
      <c r="K104" s="25" t="str">
        <f>IFERROR(VLOOKUP(O104,[1]Context!$E$5:$G$37,3),"")</f>
        <v/>
      </c>
      <c r="L104" s="25"/>
      <c r="M104" s="39"/>
      <c r="N104" s="19" t="s">
        <v>178</v>
      </c>
      <c r="O104" s="19"/>
    </row>
    <row r="105" spans="1:20" ht="77.25" hidden="1" customHeight="1" x14ac:dyDescent="0.3">
      <c r="A105" s="28">
        <v>68</v>
      </c>
      <c r="B105" s="33" t="s">
        <v>96</v>
      </c>
      <c r="C105" s="38" t="s">
        <v>212</v>
      </c>
      <c r="D105" s="35" t="s">
        <v>213</v>
      </c>
      <c r="E105" s="36" t="str">
        <f>IF(G105="NVT",[1]DropdownAntwoord!A$3,"")</f>
        <v/>
      </c>
      <c r="F105" s="37"/>
      <c r="G105" s="32" t="str">
        <f t="shared" si="0"/>
        <v/>
      </c>
      <c r="H105" s="20">
        <v>3</v>
      </c>
      <c r="I105" s="25" t="str">
        <f>IFERROR(VLOOKUP(M105,[1]Context!$E$5:$G$37,3),"")</f>
        <v>Y</v>
      </c>
      <c r="J105" s="25" t="str">
        <f>IFERROR(VLOOKUP(N105,[1]Context!$E$5:$G$37,3),"")</f>
        <v>Y</v>
      </c>
      <c r="K105" s="25" t="str">
        <f>IFERROR(VLOOKUP(O105,[1]Context!$E$5:$G$37,3),"")</f>
        <v>Y</v>
      </c>
      <c r="L105" s="20"/>
      <c r="M105" s="39" t="s">
        <v>177</v>
      </c>
      <c r="N105" s="19" t="s">
        <v>178</v>
      </c>
      <c r="O105" s="19" t="s">
        <v>179</v>
      </c>
    </row>
    <row r="106" spans="1:20" ht="30" customHeight="1" x14ac:dyDescent="0.3">
      <c r="A106" s="28"/>
      <c r="B106" s="19"/>
      <c r="C106" s="25"/>
      <c r="D106" s="29" t="s">
        <v>214</v>
      </c>
      <c r="E106" s="30"/>
      <c r="F106" s="31"/>
      <c r="G106" s="32" t="str">
        <f t="shared" si="0"/>
        <v>NVT</v>
      </c>
      <c r="H106" s="20">
        <v>3</v>
      </c>
      <c r="I106" s="25" t="str">
        <f>IFERROR(VLOOKUP(M106,[1]Context!$E$5:$G$37,3),"")</f>
        <v/>
      </c>
      <c r="J106" s="25" t="str">
        <f>IFERROR(VLOOKUP(N106,[1]Context!$E$5:$G$37,3),"")</f>
        <v/>
      </c>
      <c r="K106" s="25" t="str">
        <f>IFERROR(VLOOKUP(O106,[1]Context!$E$5:$G$37,3),"")</f>
        <v/>
      </c>
      <c r="L106" s="25"/>
      <c r="M106" s="19"/>
      <c r="N106" s="19"/>
      <c r="O106" s="19"/>
      <c r="Q106" s="1" t="s">
        <v>440</v>
      </c>
      <c r="R106" s="1" t="s">
        <v>440</v>
      </c>
      <c r="S106" s="1" t="s">
        <v>440</v>
      </c>
      <c r="T106" s="1" t="s">
        <v>440</v>
      </c>
    </row>
    <row r="107" spans="1:20" ht="50.1" hidden="1" customHeight="1" x14ac:dyDescent="0.3">
      <c r="A107" s="28">
        <v>69</v>
      </c>
      <c r="B107" s="33" t="s">
        <v>96</v>
      </c>
      <c r="C107" s="38" t="s">
        <v>215</v>
      </c>
      <c r="D107" s="35" t="s">
        <v>216</v>
      </c>
      <c r="E107" s="36" t="str">
        <f>IF(G107="NVT",[1]DropdownAntwoord!A$3,"")</f>
        <v/>
      </c>
      <c r="F107" s="37"/>
      <c r="G107" s="32" t="str">
        <f t="shared" si="0"/>
        <v/>
      </c>
      <c r="H107" s="20">
        <v>3</v>
      </c>
      <c r="I107" s="25" t="str">
        <f>IFERROR(VLOOKUP(M107,[1]Context!$E$5:$G$37,3),"")</f>
        <v>Y</v>
      </c>
      <c r="J107" s="25" t="str">
        <f>IFERROR(VLOOKUP(N107,[1]Context!$E$5:$G$37,3),"")</f>
        <v>Y</v>
      </c>
      <c r="K107" s="25" t="str">
        <f>IFERROR(VLOOKUP(O107,[1]Context!$E$5:$G$37,3),"")</f>
        <v>Y</v>
      </c>
      <c r="L107" s="20"/>
      <c r="M107" s="39" t="s">
        <v>177</v>
      </c>
      <c r="N107" s="19" t="s">
        <v>178</v>
      </c>
      <c r="O107" s="19" t="s">
        <v>179</v>
      </c>
    </row>
    <row r="108" spans="1:20" ht="50.1" customHeight="1" x14ac:dyDescent="0.3">
      <c r="A108" s="28">
        <v>70</v>
      </c>
      <c r="B108" s="33" t="s">
        <v>96</v>
      </c>
      <c r="C108" s="38" t="s">
        <v>206</v>
      </c>
      <c r="D108" s="35" t="s">
        <v>217</v>
      </c>
      <c r="E108" s="36" t="str">
        <f>IF(G108="NVT",[1]DropdownAntwoord!A$3,"")</f>
        <v/>
      </c>
      <c r="F108" s="37"/>
      <c r="G108" s="32" t="str">
        <f t="shared" si="0"/>
        <v/>
      </c>
      <c r="H108" s="20">
        <v>3</v>
      </c>
      <c r="I108" s="25" t="str">
        <f>IFERROR(VLOOKUP(M108,[1]Context!$E$5:$G$37,3),"")</f>
        <v>Y</v>
      </c>
      <c r="J108" s="25" t="str">
        <f>IFERROR(VLOOKUP(N108,[1]Context!$E$5:$G$37,3),"")</f>
        <v>Y</v>
      </c>
      <c r="K108" s="25" t="str">
        <f>IFERROR(VLOOKUP(O108,[1]Context!$E$5:$G$37,3),"")</f>
        <v>Y</v>
      </c>
      <c r="L108" s="25"/>
      <c r="M108" s="39" t="s">
        <v>177</v>
      </c>
      <c r="N108" s="19" t="s">
        <v>178</v>
      </c>
      <c r="O108" s="19" t="s">
        <v>179</v>
      </c>
      <c r="Q108" s="1" t="s">
        <v>439</v>
      </c>
      <c r="R108" s="1" t="s">
        <v>439</v>
      </c>
      <c r="S108" s="1" t="s">
        <v>439</v>
      </c>
    </row>
    <row r="109" spans="1:20" ht="50.1" customHeight="1" x14ac:dyDescent="0.3">
      <c r="A109" s="28">
        <v>71</v>
      </c>
      <c r="B109" s="33" t="s">
        <v>218</v>
      </c>
      <c r="C109" s="38" t="s">
        <v>215</v>
      </c>
      <c r="D109" s="35" t="s">
        <v>219</v>
      </c>
      <c r="E109" s="36" t="str">
        <f>IF(G109="NVT",[1]DropdownAntwoord!A$3,"")</f>
        <v/>
      </c>
      <c r="F109" s="37"/>
      <c r="G109" s="32" t="str">
        <f t="shared" si="0"/>
        <v/>
      </c>
      <c r="H109" s="20">
        <v>3</v>
      </c>
      <c r="I109" s="25" t="str">
        <f>IFERROR(VLOOKUP(M109,[1]Context!$E$5:$G$37,3),"")</f>
        <v>Y</v>
      </c>
      <c r="J109" s="25" t="str">
        <f>IFERROR(VLOOKUP(N109,[1]Context!$E$5:$G$37,3),"")</f>
        <v>Y</v>
      </c>
      <c r="K109" s="25" t="str">
        <f>IFERROR(VLOOKUP(O109,[1]Context!$E$5:$G$37,3),"")</f>
        <v>Y</v>
      </c>
      <c r="L109" s="20"/>
      <c r="M109" s="39" t="s">
        <v>177</v>
      </c>
      <c r="N109" s="19" t="s">
        <v>178</v>
      </c>
      <c r="O109" s="19" t="s">
        <v>179</v>
      </c>
      <c r="R109" s="1" t="s">
        <v>439</v>
      </c>
      <c r="S109" s="1" t="s">
        <v>439</v>
      </c>
    </row>
    <row r="110" spans="1:20" ht="50.1" hidden="1" customHeight="1" x14ac:dyDescent="0.3">
      <c r="A110" s="28">
        <v>72</v>
      </c>
      <c r="B110" s="33" t="s">
        <v>96</v>
      </c>
      <c r="C110" s="38" t="s">
        <v>220</v>
      </c>
      <c r="D110" s="35" t="s">
        <v>221</v>
      </c>
      <c r="E110" s="36" t="str">
        <f>IF(G110="NVT",[1]DropdownAntwoord!A$3,"")</f>
        <v/>
      </c>
      <c r="F110" s="37"/>
      <c r="G110" s="32" t="str">
        <f t="shared" si="0"/>
        <v/>
      </c>
      <c r="H110" s="20">
        <v>3</v>
      </c>
      <c r="I110" s="25" t="str">
        <f>IFERROR(VLOOKUP(M110,[1]Context!$E$5:$G$37,3),"")</f>
        <v/>
      </c>
      <c r="J110" s="25" t="str">
        <f>IFERROR(VLOOKUP(N110,[1]Context!$E$5:$G$37,3),"")</f>
        <v>Y</v>
      </c>
      <c r="K110" s="25" t="str">
        <f>IFERROR(VLOOKUP(O110,[1]Context!$E$5:$G$37,3),"")</f>
        <v/>
      </c>
      <c r="L110" s="25"/>
      <c r="M110" s="39"/>
      <c r="N110" s="19" t="s">
        <v>178</v>
      </c>
      <c r="O110" s="19"/>
    </row>
    <row r="111" spans="1:20" ht="30" customHeight="1" x14ac:dyDescent="0.3">
      <c r="A111" s="28"/>
      <c r="B111" s="19"/>
      <c r="C111" s="25"/>
      <c r="D111" s="29" t="s">
        <v>222</v>
      </c>
      <c r="E111" s="30"/>
      <c r="F111" s="31"/>
      <c r="G111" s="32" t="str">
        <f t="shared" si="0"/>
        <v>NVT</v>
      </c>
      <c r="H111" s="20">
        <v>3</v>
      </c>
      <c r="I111" s="25" t="str">
        <f>IFERROR(VLOOKUP(M111,[1]Context!$E$5:$G$37,3),"")</f>
        <v/>
      </c>
      <c r="J111" s="25" t="str">
        <f>IFERROR(VLOOKUP(N111,[1]Context!$E$5:$G$37,3),"")</f>
        <v/>
      </c>
      <c r="K111" s="25" t="str">
        <f>IFERROR(VLOOKUP(O111,[1]Context!$E$5:$G$37,3),"")</f>
        <v/>
      </c>
      <c r="L111" s="20"/>
      <c r="M111" s="19"/>
      <c r="N111" s="19"/>
      <c r="O111" s="19"/>
      <c r="Q111" s="1" t="s">
        <v>440</v>
      </c>
      <c r="R111" s="1" t="s">
        <v>440</v>
      </c>
      <c r="S111" s="1" t="s">
        <v>440</v>
      </c>
      <c r="T111" s="1" t="s">
        <v>440</v>
      </c>
    </row>
    <row r="112" spans="1:20" ht="50.1" hidden="1" customHeight="1" x14ac:dyDescent="0.3">
      <c r="A112" s="28">
        <v>73</v>
      </c>
      <c r="B112" s="33" t="s">
        <v>96</v>
      </c>
      <c r="C112" s="38" t="s">
        <v>223</v>
      </c>
      <c r="D112" s="35" t="s">
        <v>224</v>
      </c>
      <c r="E112" s="36" t="str">
        <f>IF(G112="NVT",[1]DropdownAntwoord!A$3,"")</f>
        <v/>
      </c>
      <c r="F112" s="37"/>
      <c r="G112" s="32" t="str">
        <f t="shared" si="0"/>
        <v/>
      </c>
      <c r="H112" s="20">
        <v>3</v>
      </c>
      <c r="I112" s="25" t="str">
        <f>IFERROR(VLOOKUP(M112,[1]Context!$E$5:$G$37,3),"")</f>
        <v>Y</v>
      </c>
      <c r="J112" s="25" t="str">
        <f>IFERROR(VLOOKUP(N112,[1]Context!$E$5:$G$37,3),"")</f>
        <v>Y</v>
      </c>
      <c r="K112" s="25" t="str">
        <f>IFERROR(VLOOKUP(O112,[1]Context!$E$5:$G$37,3),"")</f>
        <v>Y</v>
      </c>
      <c r="L112" s="25"/>
      <c r="M112" s="39" t="s">
        <v>177</v>
      </c>
      <c r="N112" s="19" t="s">
        <v>178</v>
      </c>
      <c r="O112" s="19" t="s">
        <v>179</v>
      </c>
    </row>
    <row r="113" spans="1:20" ht="50.1" hidden="1" customHeight="1" x14ac:dyDescent="0.3">
      <c r="A113" s="28">
        <v>74</v>
      </c>
      <c r="B113" s="33" t="s">
        <v>96</v>
      </c>
      <c r="C113" s="38" t="s">
        <v>225</v>
      </c>
      <c r="D113" s="35" t="s">
        <v>226</v>
      </c>
      <c r="E113" s="36" t="str">
        <f>IF(G113="NVT",[1]DropdownAntwoord!A$3,"")</f>
        <v/>
      </c>
      <c r="F113" s="37"/>
      <c r="G113" s="32" t="str">
        <f t="shared" si="0"/>
        <v/>
      </c>
      <c r="H113" s="20">
        <v>3</v>
      </c>
      <c r="I113" s="25" t="str">
        <f>IFERROR(VLOOKUP(M113,[1]Context!$E$5:$G$37,3),"")</f>
        <v/>
      </c>
      <c r="J113" s="25" t="str">
        <f>IFERROR(VLOOKUP(N113,[1]Context!$E$5:$G$37,3),"")</f>
        <v>Y</v>
      </c>
      <c r="K113" s="25" t="str">
        <f>IFERROR(VLOOKUP(O113,[1]Context!$E$5:$G$37,3),"")</f>
        <v/>
      </c>
      <c r="L113" s="20"/>
      <c r="M113" s="39"/>
      <c r="N113" s="19" t="s">
        <v>178</v>
      </c>
      <c r="O113" s="19"/>
    </row>
    <row r="114" spans="1:20" ht="63.75" customHeight="1" x14ac:dyDescent="0.3">
      <c r="A114" s="28">
        <v>75</v>
      </c>
      <c r="B114" s="33" t="s">
        <v>96</v>
      </c>
      <c r="C114" s="38" t="s">
        <v>227</v>
      </c>
      <c r="D114" s="35" t="s">
        <v>228</v>
      </c>
      <c r="E114" s="36" t="str">
        <f>IF(G114="NVT",[1]DropdownAntwoord!A$3,"")</f>
        <v/>
      </c>
      <c r="F114" s="37"/>
      <c r="G114" s="32" t="str">
        <f t="shared" si="0"/>
        <v/>
      </c>
      <c r="H114" s="20">
        <v>3</v>
      </c>
      <c r="I114" s="25" t="str">
        <f>IFERROR(VLOOKUP(M114,[1]Context!$E$5:$G$37,3),"")</f>
        <v/>
      </c>
      <c r="J114" s="25" t="str">
        <f>IFERROR(VLOOKUP(N114,[1]Context!$E$5:$G$37,3),"")</f>
        <v>Y</v>
      </c>
      <c r="K114" s="25" t="str">
        <f>IFERROR(VLOOKUP(O114,[1]Context!$E$5:$G$37,3),"")</f>
        <v/>
      </c>
      <c r="L114" s="25"/>
      <c r="M114" s="39"/>
      <c r="N114" s="19" t="s">
        <v>178</v>
      </c>
      <c r="O114" s="19"/>
      <c r="R114" s="1" t="s">
        <v>439</v>
      </c>
      <c r="S114" s="1" t="s">
        <v>439</v>
      </c>
    </row>
    <row r="115" spans="1:20" ht="50.1" customHeight="1" x14ac:dyDescent="0.3">
      <c r="A115" s="28">
        <v>76</v>
      </c>
      <c r="B115" s="33" t="s">
        <v>96</v>
      </c>
      <c r="C115" s="38" t="s">
        <v>229</v>
      </c>
      <c r="D115" s="35" t="s">
        <v>230</v>
      </c>
      <c r="E115" s="36" t="str">
        <f>IF(G115="NVT",[1]DropdownAntwoord!A$3,"")</f>
        <v/>
      </c>
      <c r="F115" s="37"/>
      <c r="G115" s="32" t="str">
        <f t="shared" si="0"/>
        <v/>
      </c>
      <c r="H115" s="20">
        <v>3</v>
      </c>
      <c r="I115" s="25" t="str">
        <f>IFERROR(VLOOKUP(M115,[1]Context!$E$5:$G$37,3),"")</f>
        <v>Y</v>
      </c>
      <c r="J115" s="25" t="str">
        <f>IFERROR(VLOOKUP(N115,[1]Context!$E$5:$G$37,3),"")</f>
        <v>Y</v>
      </c>
      <c r="K115" s="25" t="str">
        <f>IFERROR(VLOOKUP(O115,[1]Context!$E$5:$G$37,3),"")</f>
        <v/>
      </c>
      <c r="L115" s="20"/>
      <c r="M115" s="39" t="s">
        <v>177</v>
      </c>
      <c r="N115" s="19" t="s">
        <v>178</v>
      </c>
      <c r="O115" s="19"/>
      <c r="R115" s="1" t="s">
        <v>439</v>
      </c>
      <c r="S115" s="1" t="s">
        <v>439</v>
      </c>
    </row>
    <row r="116" spans="1:20" ht="50.1" hidden="1" customHeight="1" x14ac:dyDescent="0.3">
      <c r="A116" s="28">
        <v>77</v>
      </c>
      <c r="B116" s="33" t="s">
        <v>96</v>
      </c>
      <c r="C116" s="38" t="s">
        <v>231</v>
      </c>
      <c r="D116" s="35" t="s">
        <v>232</v>
      </c>
      <c r="E116" s="36" t="str">
        <f>IF(G116="NVT",[1]DropdownAntwoord!A$3,"")</f>
        <v/>
      </c>
      <c r="F116" s="37"/>
      <c r="G116" s="32" t="str">
        <f t="shared" si="0"/>
        <v/>
      </c>
      <c r="H116" s="20">
        <v>3</v>
      </c>
      <c r="I116" s="25" t="str">
        <f>IFERROR(VLOOKUP(M116,[1]Context!$E$5:$G$37,3),"")</f>
        <v>Y</v>
      </c>
      <c r="J116" s="25" t="str">
        <f>IFERROR(VLOOKUP(N116,[1]Context!$E$5:$G$37,3),"")</f>
        <v>Y</v>
      </c>
      <c r="K116" s="25" t="str">
        <f>IFERROR(VLOOKUP(O116,[1]Context!$E$5:$G$37,3),"")</f>
        <v/>
      </c>
      <c r="L116" s="25"/>
      <c r="M116" s="39" t="s">
        <v>177</v>
      </c>
      <c r="N116" s="19" t="s">
        <v>178</v>
      </c>
      <c r="O116" s="19"/>
    </row>
    <row r="117" spans="1:20" ht="50.1" customHeight="1" x14ac:dyDescent="0.3">
      <c r="A117" s="28">
        <v>78</v>
      </c>
      <c r="B117" s="33" t="s">
        <v>96</v>
      </c>
      <c r="C117" s="38" t="s">
        <v>233</v>
      </c>
      <c r="D117" s="35" t="s">
        <v>234</v>
      </c>
      <c r="E117" s="36" t="str">
        <f>IF(G117="NVT",[1]DropdownAntwoord!A$3,"")</f>
        <v/>
      </c>
      <c r="F117" s="37"/>
      <c r="G117" s="32" t="str">
        <f t="shared" si="0"/>
        <v/>
      </c>
      <c r="H117" s="20">
        <v>3</v>
      </c>
      <c r="I117" s="25" t="str">
        <f>IFERROR(VLOOKUP(M117,[1]Context!$E$5:$G$37,3),"")</f>
        <v>Y</v>
      </c>
      <c r="J117" s="25" t="str">
        <f>IFERROR(VLOOKUP(N117,[1]Context!$E$5:$G$37,3),"")</f>
        <v>Y</v>
      </c>
      <c r="K117" s="25" t="str">
        <f>IFERROR(VLOOKUP(O117,[1]Context!$E$5:$G$37,3),"")</f>
        <v/>
      </c>
      <c r="L117" s="20"/>
      <c r="M117" s="39" t="s">
        <v>177</v>
      </c>
      <c r="N117" s="19" t="s">
        <v>178</v>
      </c>
      <c r="O117" s="19"/>
      <c r="Q117" s="1" t="s">
        <v>439</v>
      </c>
      <c r="R117" s="1" t="s">
        <v>439</v>
      </c>
      <c r="S117" s="1" t="s">
        <v>439</v>
      </c>
    </row>
    <row r="118" spans="1:20" ht="30" hidden="1" customHeight="1" x14ac:dyDescent="0.3">
      <c r="A118" s="28"/>
      <c r="B118" s="19"/>
      <c r="C118" s="25"/>
      <c r="D118" s="29" t="s">
        <v>235</v>
      </c>
      <c r="E118" s="30"/>
      <c r="F118" s="31"/>
      <c r="G118" s="32" t="str">
        <f t="shared" si="0"/>
        <v>NVT</v>
      </c>
      <c r="H118" s="20">
        <v>3</v>
      </c>
      <c r="I118" s="25" t="str">
        <f>IFERROR(VLOOKUP(M118,[1]Context!$E$5:$G$37,3),"")</f>
        <v/>
      </c>
      <c r="J118" s="25" t="str">
        <f>IFERROR(VLOOKUP(N118,[1]Context!$E$5:$G$37,3),"")</f>
        <v/>
      </c>
      <c r="K118" s="25" t="str">
        <f>IFERROR(VLOOKUP(O118,[1]Context!$E$5:$G$37,3),"")</f>
        <v/>
      </c>
      <c r="L118" s="25"/>
      <c r="M118" s="19"/>
      <c r="N118" s="19"/>
      <c r="O118" s="19"/>
    </row>
    <row r="119" spans="1:20" ht="50.1" hidden="1" customHeight="1" x14ac:dyDescent="0.3">
      <c r="A119" s="28">
        <v>79</v>
      </c>
      <c r="B119" s="33" t="s">
        <v>96</v>
      </c>
      <c r="C119" s="38" t="s">
        <v>236</v>
      </c>
      <c r="D119" s="35" t="s">
        <v>237</v>
      </c>
      <c r="E119" s="36" t="str">
        <f>IF(G119="NVT",[1]DropdownAntwoord!A$3,"")</f>
        <v/>
      </c>
      <c r="F119" s="37"/>
      <c r="G119" s="32" t="str">
        <f t="shared" si="0"/>
        <v/>
      </c>
      <c r="H119" s="20">
        <v>3</v>
      </c>
      <c r="I119" s="25" t="str">
        <f>IFERROR(VLOOKUP(M119,[1]Context!$E$5:$G$37,3),"")</f>
        <v>Y</v>
      </c>
      <c r="J119" s="25" t="str">
        <f>IFERROR(VLOOKUP(N119,[1]Context!$E$5:$G$37,3),"")</f>
        <v>Y</v>
      </c>
      <c r="K119" s="25" t="str">
        <f>IFERROR(VLOOKUP(O119,[1]Context!$E$5:$G$37,3),"")</f>
        <v/>
      </c>
      <c r="L119" s="20"/>
      <c r="M119" s="39" t="s">
        <v>177</v>
      </c>
      <c r="N119" s="19" t="s">
        <v>178</v>
      </c>
      <c r="O119" s="19"/>
    </row>
    <row r="120" spans="1:20" ht="30" customHeight="1" x14ac:dyDescent="0.3">
      <c r="A120" s="28"/>
      <c r="B120" s="19"/>
      <c r="C120" s="25"/>
      <c r="D120" s="29" t="s">
        <v>238</v>
      </c>
      <c r="E120" s="30"/>
      <c r="F120" s="31"/>
      <c r="G120" s="32" t="str">
        <f t="shared" si="0"/>
        <v>NVT</v>
      </c>
      <c r="H120" s="20">
        <v>3</v>
      </c>
      <c r="I120" s="25" t="str">
        <f>IFERROR(VLOOKUP(M120,[1]Context!$E$5:$G$37,3),"")</f>
        <v/>
      </c>
      <c r="J120" s="25" t="str">
        <f>IFERROR(VLOOKUP(N120,[1]Context!$E$5:$G$37,3),"")</f>
        <v/>
      </c>
      <c r="K120" s="25" t="str">
        <f>IFERROR(VLOOKUP(O120,[1]Context!$E$5:$G$37,3),"")</f>
        <v/>
      </c>
      <c r="L120" s="25"/>
      <c r="M120" s="19"/>
      <c r="N120" s="19"/>
      <c r="O120" s="19"/>
      <c r="Q120" s="1" t="s">
        <v>440</v>
      </c>
      <c r="R120" s="1" t="s">
        <v>440</v>
      </c>
      <c r="S120" s="1" t="s">
        <v>440</v>
      </c>
      <c r="T120" s="1" t="s">
        <v>440</v>
      </c>
    </row>
    <row r="121" spans="1:20" ht="73.5" customHeight="1" x14ac:dyDescent="0.3">
      <c r="A121" s="28">
        <v>80</v>
      </c>
      <c r="B121" s="33" t="s">
        <v>96</v>
      </c>
      <c r="C121" s="38" t="s">
        <v>239</v>
      </c>
      <c r="D121" s="35" t="s">
        <v>240</v>
      </c>
      <c r="E121" s="36" t="str">
        <f>IF(G121="NVT",[1]DropdownAntwoord!A$3,"")</f>
        <v/>
      </c>
      <c r="F121" s="37"/>
      <c r="G121" s="32" t="str">
        <f t="shared" si="0"/>
        <v/>
      </c>
      <c r="H121" s="20">
        <v>3</v>
      </c>
      <c r="I121" s="25" t="str">
        <f>IFERROR(VLOOKUP(M121,[1]Context!$E$5:$G$37,3),"")</f>
        <v>Y</v>
      </c>
      <c r="J121" s="25" t="str">
        <f>IFERROR(VLOOKUP(N121,[1]Context!$E$5:$G$37,3),"")</f>
        <v>Y</v>
      </c>
      <c r="K121" s="25" t="str">
        <f>IFERROR(VLOOKUP(O121,[1]Context!$E$5:$G$37,3),"")</f>
        <v/>
      </c>
      <c r="L121" s="20"/>
      <c r="M121" s="39" t="s">
        <v>177</v>
      </c>
      <c r="N121" s="19" t="s">
        <v>178</v>
      </c>
      <c r="O121" s="19"/>
      <c r="Q121" s="1" t="s">
        <v>439</v>
      </c>
      <c r="R121" s="1" t="s">
        <v>439</v>
      </c>
      <c r="S121" s="1" t="s">
        <v>439</v>
      </c>
    </row>
    <row r="122" spans="1:20" ht="50.1" hidden="1" customHeight="1" x14ac:dyDescent="0.3">
      <c r="A122" s="28">
        <v>81</v>
      </c>
      <c r="B122" s="33" t="s">
        <v>96</v>
      </c>
      <c r="C122" s="38" t="s">
        <v>241</v>
      </c>
      <c r="D122" s="35" t="s">
        <v>242</v>
      </c>
      <c r="E122" s="36" t="str">
        <f>IF(G122="NVT",[1]DropdownAntwoord!A$3,"")</f>
        <v/>
      </c>
      <c r="F122" s="37"/>
      <c r="G122" s="32" t="str">
        <f t="shared" si="0"/>
        <v/>
      </c>
      <c r="H122" s="20">
        <v>3</v>
      </c>
      <c r="I122" s="25" t="str">
        <f>IFERROR(VLOOKUP(M122,[1]Context!$E$5:$G$37,3),"")</f>
        <v>Y</v>
      </c>
      <c r="J122" s="25" t="str">
        <f>IFERROR(VLOOKUP(N122,[1]Context!$E$5:$G$37,3),"")</f>
        <v>Y</v>
      </c>
      <c r="K122" s="25" t="str">
        <f>IFERROR(VLOOKUP(O122,[1]Context!$E$5:$G$37,3),"")</f>
        <v/>
      </c>
      <c r="L122" s="25"/>
      <c r="M122" s="39" t="s">
        <v>177</v>
      </c>
      <c r="N122" s="19" t="s">
        <v>178</v>
      </c>
      <c r="O122" s="19"/>
    </row>
    <row r="123" spans="1:20" ht="50.1" customHeight="1" x14ac:dyDescent="0.3">
      <c r="A123" s="28">
        <v>82</v>
      </c>
      <c r="B123" s="33" t="s">
        <v>96</v>
      </c>
      <c r="C123" s="38" t="s">
        <v>233</v>
      </c>
      <c r="D123" s="35" t="s">
        <v>243</v>
      </c>
      <c r="E123" s="36" t="str">
        <f>IF(G123="NVT",[1]DropdownAntwoord!A$3,"")</f>
        <v/>
      </c>
      <c r="F123" s="37"/>
      <c r="G123" s="32" t="str">
        <f t="shared" si="0"/>
        <v/>
      </c>
      <c r="H123" s="20">
        <v>3</v>
      </c>
      <c r="I123" s="25" t="str">
        <f>IFERROR(VLOOKUP(M123,[1]Context!$E$5:$G$37,3),"")</f>
        <v>Y</v>
      </c>
      <c r="J123" s="25" t="str">
        <f>IFERROR(VLOOKUP(N123,[1]Context!$E$5:$G$37,3),"")</f>
        <v>Y</v>
      </c>
      <c r="K123" s="25" t="str">
        <f>IFERROR(VLOOKUP(O123,[1]Context!$E$5:$G$37,3),"")</f>
        <v/>
      </c>
      <c r="L123" s="20"/>
      <c r="M123" s="39" t="s">
        <v>177</v>
      </c>
      <c r="N123" s="19" t="s">
        <v>178</v>
      </c>
      <c r="O123" s="19"/>
      <c r="Q123" s="1" t="s">
        <v>439</v>
      </c>
      <c r="R123" s="1" t="s">
        <v>439</v>
      </c>
      <c r="S123" s="1" t="s">
        <v>439</v>
      </c>
    </row>
    <row r="124" spans="1:20" ht="50.1" customHeight="1" x14ac:dyDescent="0.3">
      <c r="A124" s="28">
        <v>83</v>
      </c>
      <c r="B124" s="33" t="s">
        <v>96</v>
      </c>
      <c r="C124" s="38" t="s">
        <v>244</v>
      </c>
      <c r="D124" s="35" t="s">
        <v>245</v>
      </c>
      <c r="E124" s="36" t="str">
        <f>IF(G124="NVT",[1]DropdownAntwoord!A$3,"")</f>
        <v/>
      </c>
      <c r="F124" s="37"/>
      <c r="G124" s="32" t="str">
        <f t="shared" si="0"/>
        <v/>
      </c>
      <c r="H124" s="20">
        <v>3</v>
      </c>
      <c r="I124" s="25" t="str">
        <f>IFERROR(VLOOKUP(M124,[1]Context!$E$5:$G$37,3),"")</f>
        <v>Y</v>
      </c>
      <c r="J124" s="25" t="str">
        <f>IFERROR(VLOOKUP(N124,[1]Context!$E$5:$G$37,3),"")</f>
        <v>Y</v>
      </c>
      <c r="K124" s="25" t="str">
        <f>IFERROR(VLOOKUP(O124,[1]Context!$E$5:$G$37,3),"")</f>
        <v/>
      </c>
      <c r="L124" s="25"/>
      <c r="M124" s="39" t="s">
        <v>177</v>
      </c>
      <c r="N124" s="19" t="s">
        <v>178</v>
      </c>
      <c r="O124" s="19"/>
      <c r="Q124" s="1" t="s">
        <v>439</v>
      </c>
      <c r="R124" s="1" t="s">
        <v>439</v>
      </c>
      <c r="S124" s="1" t="s">
        <v>439</v>
      </c>
    </row>
    <row r="125" spans="1:20" ht="50.1" customHeight="1" x14ac:dyDescent="0.3">
      <c r="A125" s="28">
        <v>84</v>
      </c>
      <c r="B125" s="33" t="s">
        <v>246</v>
      </c>
      <c r="C125" s="35" t="s">
        <v>247</v>
      </c>
      <c r="D125" s="35" t="s">
        <v>248</v>
      </c>
      <c r="E125" s="36" t="str">
        <f>IF(G125="NVT",[1]DropdownAntwoord!A$3,"")</f>
        <v/>
      </c>
      <c r="F125" s="37"/>
      <c r="G125" s="32" t="str">
        <f t="shared" si="0"/>
        <v/>
      </c>
      <c r="H125" s="20">
        <v>3</v>
      </c>
      <c r="I125" s="25" t="str">
        <f>IFERROR(VLOOKUP(M125,[1]Context!$E$5:$G$37,3),"")</f>
        <v>Y</v>
      </c>
      <c r="J125" s="25" t="str">
        <f>IFERROR(VLOOKUP(N125,[1]Context!$E$5:$G$37,3),"")</f>
        <v>Y</v>
      </c>
      <c r="K125" s="25" t="str">
        <f>IFERROR(VLOOKUP(O125,[1]Context!$E$5:$G$37,3),"")</f>
        <v>Y</v>
      </c>
      <c r="L125" s="25"/>
      <c r="M125" s="39" t="s">
        <v>177</v>
      </c>
      <c r="N125" s="19" t="s">
        <v>178</v>
      </c>
      <c r="O125" s="19" t="s">
        <v>177</v>
      </c>
      <c r="R125" s="1" t="s">
        <v>439</v>
      </c>
      <c r="S125" s="1" t="s">
        <v>439</v>
      </c>
      <c r="T125" s="1" t="s">
        <v>439</v>
      </c>
    </row>
    <row r="126" spans="1:20" s="27" customFormat="1" ht="30" customHeight="1" x14ac:dyDescent="0.3">
      <c r="A126" s="18" t="s">
        <v>249</v>
      </c>
      <c r="B126" s="19"/>
      <c r="C126" s="20"/>
      <c r="D126" s="21" t="s">
        <v>250</v>
      </c>
      <c r="E126" s="22"/>
      <c r="F126" s="23"/>
      <c r="G126" s="32" t="str">
        <f t="shared" si="0"/>
        <v>NVT</v>
      </c>
      <c r="H126" s="20">
        <v>3</v>
      </c>
      <c r="I126" s="25" t="str">
        <f>IFERROR(VLOOKUP(M126,[1]Context!$E$5:$G$37,3),"")</f>
        <v/>
      </c>
      <c r="J126" s="25" t="str">
        <f>IFERROR(VLOOKUP(N126,[1]Context!$E$5:$G$37,3),"")</f>
        <v/>
      </c>
      <c r="K126" s="25" t="str">
        <f>IFERROR(VLOOKUP(O126,[1]Context!$E$5:$G$37,3),"")</f>
        <v/>
      </c>
      <c r="L126" s="20"/>
      <c r="M126" s="26"/>
      <c r="N126" s="26"/>
      <c r="O126" s="26"/>
      <c r="Q126" s="1" t="s">
        <v>440</v>
      </c>
      <c r="R126" s="1" t="s">
        <v>440</v>
      </c>
      <c r="S126" s="1" t="s">
        <v>440</v>
      </c>
      <c r="T126" s="1" t="s">
        <v>440</v>
      </c>
    </row>
    <row r="127" spans="1:20" ht="30" customHeight="1" x14ac:dyDescent="0.3">
      <c r="A127" s="28"/>
      <c r="B127" s="19"/>
      <c r="C127" s="25"/>
      <c r="D127" s="29" t="s">
        <v>251</v>
      </c>
      <c r="E127" s="30"/>
      <c r="F127" s="31"/>
      <c r="G127" s="32" t="str">
        <f t="shared" si="0"/>
        <v>NVT</v>
      </c>
      <c r="H127" s="20">
        <v>3</v>
      </c>
      <c r="I127" s="25" t="str">
        <f>IFERROR(VLOOKUP(M127,[1]Context!$E$5:$G$37,3),"")</f>
        <v/>
      </c>
      <c r="J127" s="25" t="str">
        <f>IFERROR(VLOOKUP(N127,[1]Context!$E$5:$G$37,3),"")</f>
        <v/>
      </c>
      <c r="K127" s="25" t="str">
        <f>IFERROR(VLOOKUP(O127,[1]Context!$E$5:$G$37,3),"")</f>
        <v/>
      </c>
      <c r="L127" s="25"/>
      <c r="M127" s="19"/>
      <c r="N127" s="19"/>
      <c r="O127" s="19"/>
      <c r="Q127" s="1" t="s">
        <v>440</v>
      </c>
      <c r="R127" s="1" t="s">
        <v>440</v>
      </c>
      <c r="S127" s="1" t="s">
        <v>440</v>
      </c>
      <c r="T127" s="1" t="s">
        <v>440</v>
      </c>
    </row>
    <row r="128" spans="1:20" ht="50.1" customHeight="1" x14ac:dyDescent="0.3">
      <c r="A128" s="28">
        <v>85</v>
      </c>
      <c r="B128" s="33" t="s">
        <v>96</v>
      </c>
      <c r="C128" s="38" t="s">
        <v>252</v>
      </c>
      <c r="D128" s="35" t="s">
        <v>253</v>
      </c>
      <c r="E128" s="36" t="str">
        <f>IF(G128="NVT",[1]DropdownAntwoord!A$3,"")</f>
        <v/>
      </c>
      <c r="F128" s="37"/>
      <c r="G128" s="32" t="str">
        <f t="shared" si="0"/>
        <v/>
      </c>
      <c r="H128" s="20">
        <v>3</v>
      </c>
      <c r="I128" s="25" t="str">
        <f>IFERROR(VLOOKUP(M128,[1]Context!$E$5:$G$37,3),"")</f>
        <v>Y</v>
      </c>
      <c r="J128" s="25" t="str">
        <f>IFERROR(VLOOKUP(N128,[1]Context!$E$5:$G$37,3),"")</f>
        <v>Y</v>
      </c>
      <c r="K128" s="25" t="str">
        <f>IFERROR(VLOOKUP(O128,[1]Context!$E$5:$G$37,3),"")</f>
        <v/>
      </c>
      <c r="L128" s="20"/>
      <c r="M128" s="39" t="s">
        <v>177</v>
      </c>
      <c r="N128" s="19" t="s">
        <v>178</v>
      </c>
      <c r="O128" s="19"/>
      <c r="Q128" s="1" t="s">
        <v>439</v>
      </c>
      <c r="R128" s="1" t="s">
        <v>439</v>
      </c>
      <c r="S128" s="1" t="s">
        <v>439</v>
      </c>
    </row>
    <row r="129" spans="1:20" ht="50.1" customHeight="1" x14ac:dyDescent="0.3">
      <c r="A129" s="28">
        <v>86</v>
      </c>
      <c r="B129" s="33" t="s">
        <v>96</v>
      </c>
      <c r="C129" s="38" t="s">
        <v>252</v>
      </c>
      <c r="D129" s="35" t="s">
        <v>254</v>
      </c>
      <c r="E129" s="36" t="str">
        <f>IF(G129="NVT",[1]DropdownAntwoord!A$3,"")</f>
        <v/>
      </c>
      <c r="F129" s="37"/>
      <c r="G129" s="32" t="str">
        <f t="shared" si="0"/>
        <v/>
      </c>
      <c r="H129" s="20">
        <v>3</v>
      </c>
      <c r="I129" s="25" t="str">
        <f>IFERROR(VLOOKUP(M129,[1]Context!$E$5:$G$37,3),"")</f>
        <v>Y</v>
      </c>
      <c r="J129" s="25" t="str">
        <f>IFERROR(VLOOKUP(N129,[1]Context!$E$5:$G$37,3),"")</f>
        <v>Y</v>
      </c>
      <c r="K129" s="25" t="str">
        <f>IFERROR(VLOOKUP(O129,[1]Context!$E$5:$G$37,3),"")</f>
        <v/>
      </c>
      <c r="L129" s="25"/>
      <c r="M129" s="39" t="s">
        <v>177</v>
      </c>
      <c r="N129" s="19" t="s">
        <v>178</v>
      </c>
      <c r="O129" s="19"/>
      <c r="R129" s="1" t="s">
        <v>439</v>
      </c>
      <c r="S129" s="1" t="s">
        <v>439</v>
      </c>
    </row>
    <row r="130" spans="1:20" ht="50.1" hidden="1" customHeight="1" x14ac:dyDescent="0.3">
      <c r="A130" s="28">
        <v>87</v>
      </c>
      <c r="B130" s="33" t="s">
        <v>96</v>
      </c>
      <c r="C130" s="38" t="s">
        <v>255</v>
      </c>
      <c r="D130" s="35" t="s">
        <v>256</v>
      </c>
      <c r="E130" s="36" t="str">
        <f>IF(G130="NVT",[1]DropdownAntwoord!A$3,"")</f>
        <v/>
      </c>
      <c r="F130" s="37"/>
      <c r="G130" s="32" t="str">
        <f t="shared" si="0"/>
        <v/>
      </c>
      <c r="H130" s="20">
        <v>3</v>
      </c>
      <c r="I130" s="25" t="str">
        <f>IFERROR(VLOOKUP(M130,[1]Context!$E$5:$G$37,3),"")</f>
        <v>Y</v>
      </c>
      <c r="J130" s="25" t="str">
        <f>IFERROR(VLOOKUP(N130,[1]Context!$E$5:$G$37,3),"")</f>
        <v>Y</v>
      </c>
      <c r="K130" s="25" t="str">
        <f>IFERROR(VLOOKUP(O130,[1]Context!$E$5:$G$37,3),"")</f>
        <v/>
      </c>
      <c r="L130" s="20"/>
      <c r="M130" s="39" t="s">
        <v>177</v>
      </c>
      <c r="N130" s="19" t="s">
        <v>178</v>
      </c>
      <c r="O130" s="19"/>
    </row>
    <row r="131" spans="1:20" ht="30" customHeight="1" x14ac:dyDescent="0.3">
      <c r="A131" s="28"/>
      <c r="B131" s="19"/>
      <c r="C131" s="25"/>
      <c r="D131" s="29" t="s">
        <v>257</v>
      </c>
      <c r="E131" s="30"/>
      <c r="F131" s="31"/>
      <c r="G131" s="32" t="str">
        <f t="shared" si="0"/>
        <v>NVT</v>
      </c>
      <c r="H131" s="20">
        <v>3</v>
      </c>
      <c r="I131" s="25" t="str">
        <f>IFERROR(VLOOKUP(M131,[1]Context!$E$5:$G$37,3),"")</f>
        <v/>
      </c>
      <c r="J131" s="25" t="str">
        <f>IFERROR(VLOOKUP(N131,[1]Context!$E$5:$G$37,3),"")</f>
        <v/>
      </c>
      <c r="K131" s="25" t="str">
        <f>IFERROR(VLOOKUP(O131,[1]Context!$E$5:$G$37,3),"")</f>
        <v/>
      </c>
      <c r="L131" s="25"/>
      <c r="M131" s="19"/>
      <c r="N131" s="19"/>
      <c r="O131" s="19"/>
      <c r="Q131" s="1" t="s">
        <v>440</v>
      </c>
      <c r="R131" s="1" t="s">
        <v>440</v>
      </c>
      <c r="S131" s="1" t="s">
        <v>440</v>
      </c>
      <c r="T131" s="1" t="s">
        <v>440</v>
      </c>
    </row>
    <row r="132" spans="1:20" ht="50.1" customHeight="1" x14ac:dyDescent="0.3">
      <c r="A132" s="28">
        <v>88</v>
      </c>
      <c r="B132" s="33" t="s">
        <v>258</v>
      </c>
      <c r="C132" s="38" t="s">
        <v>215</v>
      </c>
      <c r="D132" s="35" t="s">
        <v>259</v>
      </c>
      <c r="E132" s="36" t="str">
        <f>IF(G132="NVT",[1]DropdownAntwoord!A$3,"")</f>
        <v/>
      </c>
      <c r="F132" s="37"/>
      <c r="G132" s="32" t="str">
        <f t="shared" si="0"/>
        <v/>
      </c>
      <c r="H132" s="20">
        <v>3</v>
      </c>
      <c r="I132" s="25" t="str">
        <f>IFERROR(VLOOKUP(M132,[1]Context!$E$5:$G$37,3),"")</f>
        <v>Y</v>
      </c>
      <c r="J132" s="25" t="str">
        <f>IFERROR(VLOOKUP(N132,[1]Context!$E$5:$G$37,3),"")</f>
        <v>Y</v>
      </c>
      <c r="K132" s="25" t="str">
        <f>IFERROR(VLOOKUP(O132,[1]Context!$E$5:$G$37,3),"")</f>
        <v/>
      </c>
      <c r="L132" s="20"/>
      <c r="M132" s="39" t="s">
        <v>177</v>
      </c>
      <c r="N132" s="19" t="s">
        <v>178</v>
      </c>
      <c r="O132" s="19"/>
      <c r="Q132" s="1" t="s">
        <v>439</v>
      </c>
      <c r="R132" s="1" t="s">
        <v>439</v>
      </c>
      <c r="S132" s="1" t="s">
        <v>439</v>
      </c>
    </row>
    <row r="133" spans="1:20" ht="50.1" customHeight="1" x14ac:dyDescent="0.3">
      <c r="A133" s="28">
        <v>89</v>
      </c>
      <c r="B133" s="33" t="s">
        <v>258</v>
      </c>
      <c r="C133" s="38" t="s">
        <v>247</v>
      </c>
      <c r="D133" s="35" t="s">
        <v>260</v>
      </c>
      <c r="E133" s="36" t="str">
        <f>IF(G133="NVT",[1]DropdownAntwoord!A$3,"")</f>
        <v/>
      </c>
      <c r="F133" s="37"/>
      <c r="G133" s="32" t="str">
        <f t="shared" si="0"/>
        <v/>
      </c>
      <c r="H133" s="20">
        <v>3</v>
      </c>
      <c r="I133" s="25" t="str">
        <f>IFERROR(VLOOKUP(M133,[1]Context!$E$5:$G$37,3),"")</f>
        <v>Y</v>
      </c>
      <c r="J133" s="25" t="str">
        <f>IFERROR(VLOOKUP(N133,[1]Context!$E$5:$G$37,3),"")</f>
        <v>Y</v>
      </c>
      <c r="K133" s="25" t="str">
        <f>IFERROR(VLOOKUP(O133,[1]Context!$E$5:$G$37,3),"")</f>
        <v>Y</v>
      </c>
      <c r="L133" s="25"/>
      <c r="M133" s="39" t="s">
        <v>177</v>
      </c>
      <c r="N133" s="19" t="s">
        <v>178</v>
      </c>
      <c r="O133" s="19" t="s">
        <v>179</v>
      </c>
      <c r="R133" s="1" t="s">
        <v>439</v>
      </c>
      <c r="S133" s="1" t="s">
        <v>439</v>
      </c>
    </row>
    <row r="134" spans="1:20" ht="29.25" customHeight="1" x14ac:dyDescent="0.3">
      <c r="A134" s="28">
        <v>90</v>
      </c>
      <c r="B134" s="33" t="s">
        <v>258</v>
      </c>
      <c r="C134" s="38" t="s">
        <v>261</v>
      </c>
      <c r="D134" s="35" t="s">
        <v>262</v>
      </c>
      <c r="E134" s="36" t="str">
        <f>IF(G134="NVT",[1]DropdownAntwoord!A$3,"")</f>
        <v/>
      </c>
      <c r="F134" s="37"/>
      <c r="G134" s="32" t="str">
        <f t="shared" si="0"/>
        <v/>
      </c>
      <c r="H134" s="20">
        <v>3</v>
      </c>
      <c r="I134" s="25" t="str">
        <f>IFERROR(VLOOKUP(M134,[1]Context!$E$5:$G$37,3),"")</f>
        <v>Y</v>
      </c>
      <c r="J134" s="25" t="str">
        <f>IFERROR(VLOOKUP(N134,[1]Context!$E$5:$G$37,3),"")</f>
        <v>Y</v>
      </c>
      <c r="K134" s="25" t="str">
        <f>IFERROR(VLOOKUP(O134,[1]Context!$E$5:$G$37,3),"")</f>
        <v/>
      </c>
      <c r="L134" s="20"/>
      <c r="M134" s="39" t="s">
        <v>177</v>
      </c>
      <c r="N134" s="19" t="s">
        <v>178</v>
      </c>
      <c r="O134" s="19"/>
      <c r="R134" s="1" t="s">
        <v>439</v>
      </c>
      <c r="S134" s="1" t="s">
        <v>439</v>
      </c>
    </row>
    <row r="135" spans="1:20" ht="50.1" customHeight="1" x14ac:dyDescent="0.3">
      <c r="A135" s="28">
        <v>91</v>
      </c>
      <c r="B135" s="33" t="s">
        <v>258</v>
      </c>
      <c r="C135" s="38" t="s">
        <v>215</v>
      </c>
      <c r="D135" s="35" t="s">
        <v>263</v>
      </c>
      <c r="E135" s="36" t="str">
        <f>IF(G135="NVT",[1]DropdownAntwoord!A$3,"")</f>
        <v/>
      </c>
      <c r="F135" s="37"/>
      <c r="G135" s="32" t="str">
        <f t="shared" si="0"/>
        <v/>
      </c>
      <c r="H135" s="20">
        <v>3</v>
      </c>
      <c r="I135" s="25" t="str">
        <f>IFERROR(VLOOKUP(M135,[1]Context!$E$5:$G$37,3),"")</f>
        <v>Y</v>
      </c>
      <c r="J135" s="25" t="str">
        <f>IFERROR(VLOOKUP(N135,[1]Context!$E$5:$G$37,3),"")</f>
        <v>Y</v>
      </c>
      <c r="K135" s="25" t="str">
        <f>IFERROR(VLOOKUP(O135,[1]Context!$E$5:$G$37,3),"")</f>
        <v>Y</v>
      </c>
      <c r="L135" s="20"/>
      <c r="M135" s="39" t="s">
        <v>177</v>
      </c>
      <c r="N135" s="19" t="s">
        <v>178</v>
      </c>
      <c r="O135" s="19" t="s">
        <v>179</v>
      </c>
      <c r="Q135" s="1" t="s">
        <v>439</v>
      </c>
      <c r="R135" s="1" t="s">
        <v>439</v>
      </c>
      <c r="S135" s="1" t="s">
        <v>439</v>
      </c>
    </row>
    <row r="136" spans="1:20" ht="63.75" customHeight="1" x14ac:dyDescent="0.3">
      <c r="A136" s="28">
        <v>92</v>
      </c>
      <c r="B136" s="33" t="s">
        <v>258</v>
      </c>
      <c r="C136" s="38" t="s">
        <v>215</v>
      </c>
      <c r="D136" s="35" t="s">
        <v>264</v>
      </c>
      <c r="E136" s="36" t="str">
        <f>IF(G136="NVT",[1]DropdownAntwoord!A$3,"")</f>
        <v/>
      </c>
      <c r="F136" s="37"/>
      <c r="G136" s="32" t="str">
        <f t="shared" si="0"/>
        <v/>
      </c>
      <c r="H136" s="20">
        <v>3</v>
      </c>
      <c r="I136" s="25" t="str">
        <f>IFERROR(VLOOKUP(M136,[1]Context!$E$5:$G$37,3),"")</f>
        <v>Y</v>
      </c>
      <c r="J136" s="25" t="str">
        <f>IFERROR(VLOOKUP(N136,[1]Context!$E$5:$G$37,3),"")</f>
        <v>Y</v>
      </c>
      <c r="K136" s="25" t="str">
        <f>IFERROR(VLOOKUP(O136,[1]Context!$E$5:$G$37,3),"")</f>
        <v>Y</v>
      </c>
      <c r="L136" s="25"/>
      <c r="M136" s="39" t="s">
        <v>177</v>
      </c>
      <c r="N136" s="19" t="s">
        <v>178</v>
      </c>
      <c r="O136" s="19" t="s">
        <v>179</v>
      </c>
      <c r="Q136" s="1" t="s">
        <v>439</v>
      </c>
      <c r="R136" s="1" t="s">
        <v>439</v>
      </c>
      <c r="S136" s="1" t="s">
        <v>439</v>
      </c>
    </row>
    <row r="137" spans="1:20" ht="50.1" hidden="1" customHeight="1" x14ac:dyDescent="0.3">
      <c r="A137" s="28">
        <v>93</v>
      </c>
      <c r="B137" s="33" t="s">
        <v>258</v>
      </c>
      <c r="C137" s="38" t="s">
        <v>215</v>
      </c>
      <c r="D137" s="35" t="s">
        <v>265</v>
      </c>
      <c r="E137" s="36" t="str">
        <f>IF(G137="NVT",[1]DropdownAntwoord!A$3,"")</f>
        <v/>
      </c>
      <c r="F137" s="37"/>
      <c r="G137" s="32" t="str">
        <f t="shared" si="0"/>
        <v/>
      </c>
      <c r="H137" s="20">
        <v>3</v>
      </c>
      <c r="I137" s="25" t="str">
        <f>IFERROR(VLOOKUP(M137,[1]Context!$E$5:$G$37,3),"")</f>
        <v/>
      </c>
      <c r="J137" s="25" t="str">
        <f>IFERROR(VLOOKUP(N137,[1]Context!$E$5:$G$37,3),"")</f>
        <v>Y</v>
      </c>
      <c r="K137" s="25" t="str">
        <f>IFERROR(VLOOKUP(O137,[1]Context!$E$5:$G$37,3),"")</f>
        <v/>
      </c>
      <c r="L137" s="20"/>
      <c r="M137" s="39"/>
      <c r="N137" s="19" t="s">
        <v>178</v>
      </c>
      <c r="O137" s="19"/>
    </row>
    <row r="138" spans="1:20" ht="50.1" hidden="1" customHeight="1" x14ac:dyDescent="0.3">
      <c r="A138" s="28">
        <v>94</v>
      </c>
      <c r="B138" s="33" t="s">
        <v>258</v>
      </c>
      <c r="C138" s="38" t="s">
        <v>215</v>
      </c>
      <c r="D138" s="35" t="s">
        <v>266</v>
      </c>
      <c r="E138" s="36" t="str">
        <f>IF(G138="NVT",[1]DropdownAntwoord!A$3,"")</f>
        <v/>
      </c>
      <c r="F138" s="37"/>
      <c r="G138" s="32" t="str">
        <f t="shared" si="0"/>
        <v/>
      </c>
      <c r="H138" s="20">
        <v>3</v>
      </c>
      <c r="I138" s="25" t="str">
        <f>IFERROR(VLOOKUP(M138,[1]Context!$E$5:$G$37,3),"")</f>
        <v>Y</v>
      </c>
      <c r="J138" s="25" t="str">
        <f>IFERROR(VLOOKUP(N138,[1]Context!$E$5:$G$37,3),"")</f>
        <v>Y</v>
      </c>
      <c r="K138" s="25" t="str">
        <f>IFERROR(VLOOKUP(O138,[1]Context!$E$5:$G$37,3),"")</f>
        <v/>
      </c>
      <c r="L138" s="25"/>
      <c r="M138" s="39" t="s">
        <v>177</v>
      </c>
      <c r="N138" s="19" t="s">
        <v>178</v>
      </c>
      <c r="O138" s="19"/>
    </row>
    <row r="139" spans="1:20" ht="50.1" hidden="1" customHeight="1" x14ac:dyDescent="0.3">
      <c r="A139" s="28">
        <v>95</v>
      </c>
      <c r="B139" s="33" t="s">
        <v>258</v>
      </c>
      <c r="C139" s="38" t="s">
        <v>215</v>
      </c>
      <c r="D139" s="35" t="s">
        <v>267</v>
      </c>
      <c r="E139" s="36" t="str">
        <f>IF(G139="NVT",[1]DropdownAntwoord!A$3,"")</f>
        <v/>
      </c>
      <c r="F139" s="37"/>
      <c r="G139" s="32" t="str">
        <f t="shared" si="0"/>
        <v/>
      </c>
      <c r="H139" s="20">
        <v>3</v>
      </c>
      <c r="I139" s="25" t="str">
        <f>IFERROR(VLOOKUP(M139,[1]Context!$E$5:$G$37,3),"")</f>
        <v>Y</v>
      </c>
      <c r="J139" s="25" t="str">
        <f>IFERROR(VLOOKUP(N139,[1]Context!$E$5:$G$37,3),"")</f>
        <v>Y</v>
      </c>
      <c r="K139" s="25" t="str">
        <f>IFERROR(VLOOKUP(O139,[1]Context!$E$5:$G$37,3),"")</f>
        <v/>
      </c>
      <c r="L139" s="20"/>
      <c r="M139" s="39" t="s">
        <v>177</v>
      </c>
      <c r="N139" s="19" t="s">
        <v>178</v>
      </c>
      <c r="O139" s="19"/>
    </row>
    <row r="140" spans="1:20" ht="76.5" customHeight="1" x14ac:dyDescent="0.3">
      <c r="A140" s="28">
        <v>96</v>
      </c>
      <c r="B140" s="33" t="s">
        <v>258</v>
      </c>
      <c r="C140" s="38" t="s">
        <v>215</v>
      </c>
      <c r="D140" s="35" t="s">
        <v>268</v>
      </c>
      <c r="E140" s="36" t="str">
        <f>IF(G140="NVT",[1]DropdownAntwoord!A$3,"")</f>
        <v/>
      </c>
      <c r="F140" s="37"/>
      <c r="G140" s="32" t="str">
        <f t="shared" si="0"/>
        <v/>
      </c>
      <c r="H140" s="20">
        <v>3</v>
      </c>
      <c r="I140" s="25" t="str">
        <f>IFERROR(VLOOKUP(M140,[1]Context!$E$5:$G$37,3),"")</f>
        <v>Y</v>
      </c>
      <c r="J140" s="25" t="str">
        <f>IFERROR(VLOOKUP(N140,[1]Context!$E$5:$G$37,3),"")</f>
        <v>Y</v>
      </c>
      <c r="K140" s="25" t="str">
        <f>IFERROR(VLOOKUP(O140,[1]Context!$E$5:$G$37,3),"")</f>
        <v/>
      </c>
      <c r="L140" s="25"/>
      <c r="M140" s="39" t="s">
        <v>177</v>
      </c>
      <c r="N140" s="19" t="s">
        <v>178</v>
      </c>
      <c r="O140" s="19"/>
      <c r="Q140" s="1" t="s">
        <v>439</v>
      </c>
      <c r="R140" s="1" t="s">
        <v>439</v>
      </c>
      <c r="S140" s="1" t="s">
        <v>439</v>
      </c>
    </row>
    <row r="141" spans="1:20" ht="50.1" customHeight="1" x14ac:dyDescent="0.3">
      <c r="A141" s="28">
        <v>97</v>
      </c>
      <c r="B141" s="33" t="s">
        <v>258</v>
      </c>
      <c r="C141" s="38" t="s">
        <v>215</v>
      </c>
      <c r="D141" s="35" t="s">
        <v>269</v>
      </c>
      <c r="E141" s="36" t="str">
        <f>IF(G141="NVT",[1]DropdownAntwoord!A$3,"")</f>
        <v/>
      </c>
      <c r="F141" s="37"/>
      <c r="G141" s="32" t="str">
        <f t="shared" si="0"/>
        <v/>
      </c>
      <c r="H141" s="20">
        <v>3</v>
      </c>
      <c r="I141" s="25" t="str">
        <f>IFERROR(VLOOKUP(M141,[1]Context!$E$5:$G$37,3),"")</f>
        <v/>
      </c>
      <c r="J141" s="25" t="str">
        <f>IFERROR(VLOOKUP(N141,[1]Context!$E$5:$G$37,3),"")</f>
        <v>Y</v>
      </c>
      <c r="K141" s="25" t="str">
        <f>IFERROR(VLOOKUP(O141,[1]Context!$E$5:$G$37,3),"")</f>
        <v/>
      </c>
      <c r="L141" s="20"/>
      <c r="M141" s="39"/>
      <c r="N141" s="19" t="s">
        <v>178</v>
      </c>
      <c r="O141" s="19"/>
      <c r="Q141" s="1" t="s">
        <v>439</v>
      </c>
      <c r="R141" s="1" t="s">
        <v>439</v>
      </c>
      <c r="S141" s="1" t="s">
        <v>439</v>
      </c>
    </row>
    <row r="142" spans="1:20" ht="50.1" hidden="1" customHeight="1" x14ac:dyDescent="0.3">
      <c r="A142" s="28">
        <v>98</v>
      </c>
      <c r="B142" s="33" t="s">
        <v>258</v>
      </c>
      <c r="C142" s="38" t="s">
        <v>215</v>
      </c>
      <c r="D142" s="35" t="s">
        <v>270</v>
      </c>
      <c r="E142" s="36" t="str">
        <f>IF(G142="NVT",[1]DropdownAntwoord!A$3,"")</f>
        <v/>
      </c>
      <c r="F142" s="37"/>
      <c r="G142" s="32" t="str">
        <f t="shared" si="0"/>
        <v/>
      </c>
      <c r="H142" s="20">
        <v>3</v>
      </c>
      <c r="I142" s="25" t="str">
        <f>IFERROR(VLOOKUP(M142,[1]Context!$E$5:$G$37,3),"")</f>
        <v>Y</v>
      </c>
      <c r="J142" s="25" t="str">
        <f>IFERROR(VLOOKUP(N142,[1]Context!$E$5:$G$37,3),"")</f>
        <v>Y</v>
      </c>
      <c r="K142" s="25" t="str">
        <f>IFERROR(VLOOKUP(O142,[1]Context!$E$5:$G$37,3),"")</f>
        <v/>
      </c>
      <c r="L142" s="25"/>
      <c r="M142" s="39" t="s">
        <v>177</v>
      </c>
      <c r="N142" s="19" t="s">
        <v>178</v>
      </c>
      <c r="O142" s="19"/>
    </row>
    <row r="143" spans="1:20" ht="50.1" customHeight="1" x14ac:dyDescent="0.3">
      <c r="A143" s="28">
        <v>99</v>
      </c>
      <c r="B143" s="33" t="s">
        <v>258</v>
      </c>
      <c r="C143" s="38" t="s">
        <v>215</v>
      </c>
      <c r="D143" s="35" t="s">
        <v>271</v>
      </c>
      <c r="E143" s="36" t="str">
        <f>IF(G143="NVT",[1]DropdownAntwoord!A$3,"")</f>
        <v/>
      </c>
      <c r="F143" s="37"/>
      <c r="G143" s="32" t="str">
        <f t="shared" si="0"/>
        <v/>
      </c>
      <c r="H143" s="20">
        <v>3</v>
      </c>
      <c r="I143" s="25" t="str">
        <f>IFERROR(VLOOKUP(M143,[1]Context!$E$5:$G$37,3),"")</f>
        <v/>
      </c>
      <c r="J143" s="25" t="str">
        <f>IFERROR(VLOOKUP(N143,[1]Context!$E$5:$G$37,3),"")</f>
        <v>Y</v>
      </c>
      <c r="K143" s="25" t="str">
        <f>IFERROR(VLOOKUP(O143,[1]Context!$E$5:$G$37,3),"")</f>
        <v/>
      </c>
      <c r="L143" s="20"/>
      <c r="M143" s="39"/>
      <c r="N143" s="19" t="s">
        <v>178</v>
      </c>
      <c r="O143" s="19"/>
      <c r="Q143" s="1" t="s">
        <v>439</v>
      </c>
      <c r="R143" s="1" t="s">
        <v>439</v>
      </c>
      <c r="S143" s="1" t="s">
        <v>439</v>
      </c>
    </row>
    <row r="144" spans="1:20" ht="50.1" hidden="1" customHeight="1" x14ac:dyDescent="0.3">
      <c r="A144" s="28">
        <v>100</v>
      </c>
      <c r="B144" s="33" t="s">
        <v>258</v>
      </c>
      <c r="C144" s="38" t="s">
        <v>215</v>
      </c>
      <c r="D144" s="35" t="s">
        <v>272</v>
      </c>
      <c r="E144" s="36" t="str">
        <f>IF(G144="NVT",[1]DropdownAntwoord!A$3,"")</f>
        <v/>
      </c>
      <c r="F144" s="37"/>
      <c r="G144" s="32" t="str">
        <f t="shared" si="0"/>
        <v/>
      </c>
      <c r="H144" s="20">
        <v>3</v>
      </c>
      <c r="I144" s="25" t="str">
        <f>IFERROR(VLOOKUP(M144,[1]Context!$E$5:$G$37,3),"")</f>
        <v/>
      </c>
      <c r="J144" s="25" t="str">
        <f>IFERROR(VLOOKUP(N144,[1]Context!$E$5:$G$37,3),"")</f>
        <v>Y</v>
      </c>
      <c r="K144" s="25" t="str">
        <f>IFERROR(VLOOKUP(O144,[1]Context!$E$5:$G$37,3),"")</f>
        <v/>
      </c>
      <c r="L144" s="25"/>
      <c r="M144" s="39"/>
      <c r="N144" s="19" t="s">
        <v>178</v>
      </c>
      <c r="O144" s="19"/>
    </row>
    <row r="145" spans="1:20" s="27" customFormat="1" ht="30" customHeight="1" x14ac:dyDescent="0.3">
      <c r="A145" s="18" t="s">
        <v>273</v>
      </c>
      <c r="B145" s="19"/>
      <c r="C145" s="20"/>
      <c r="D145" s="21" t="s">
        <v>274</v>
      </c>
      <c r="E145" s="22"/>
      <c r="F145" s="23"/>
      <c r="G145" s="32" t="str">
        <f t="shared" ref="G145:G157" si="1">IF(I145="Y","","NVT")</f>
        <v/>
      </c>
      <c r="H145" s="25"/>
      <c r="I145" s="25" t="str">
        <f>IFERROR(VLOOKUP(M145,[1]Context!$E$5:$G$37,3),"")</f>
        <v>Y</v>
      </c>
      <c r="J145" s="25" t="str">
        <f>IFERROR(VLOOKUP(N145,[1]Context!$E$5:$G$37,3),"")</f>
        <v/>
      </c>
      <c r="K145" s="25" t="str">
        <f>IFERROR(VLOOKUP(O145,[1]Context!$E$5:$G$37,3),"")</f>
        <v/>
      </c>
      <c r="L145" s="25"/>
      <c r="M145" s="19" t="s">
        <v>275</v>
      </c>
      <c r="N145" s="26"/>
      <c r="O145" s="26"/>
      <c r="Q145" s="1" t="s">
        <v>440</v>
      </c>
      <c r="R145" s="1" t="s">
        <v>440</v>
      </c>
      <c r="S145" s="1" t="s">
        <v>440</v>
      </c>
      <c r="T145" s="1" t="s">
        <v>440</v>
      </c>
    </row>
    <row r="146" spans="1:20" ht="41.25" customHeight="1" x14ac:dyDescent="0.3">
      <c r="A146" s="28"/>
      <c r="B146" s="19"/>
      <c r="C146" s="25"/>
      <c r="D146" s="29" t="s">
        <v>276</v>
      </c>
      <c r="E146" s="30"/>
      <c r="F146" s="31"/>
      <c r="G146" s="32" t="str">
        <f t="shared" si="1"/>
        <v>NVT</v>
      </c>
      <c r="H146" s="25"/>
      <c r="I146" s="25" t="str">
        <f>IFERROR(VLOOKUP(M146,[1]Context!$E$5:$G$37,3),"")</f>
        <v/>
      </c>
      <c r="J146" s="25" t="str">
        <f>IFERROR(VLOOKUP(N146,[1]Context!$E$5:$G$37,3),"")</f>
        <v/>
      </c>
      <c r="K146" s="25" t="str">
        <f>IFERROR(VLOOKUP(O146,[1]Context!$E$5:$G$37,3),"")</f>
        <v/>
      </c>
      <c r="L146" s="25"/>
      <c r="M146" s="19"/>
      <c r="N146" s="19"/>
      <c r="O146" s="19"/>
      <c r="Q146" s="1" t="s">
        <v>440</v>
      </c>
      <c r="R146" s="1" t="s">
        <v>440</v>
      </c>
      <c r="S146" s="1" t="s">
        <v>440</v>
      </c>
      <c r="T146" s="1" t="s">
        <v>440</v>
      </c>
    </row>
    <row r="147" spans="1:20" ht="50.1" customHeight="1" x14ac:dyDescent="0.3">
      <c r="A147" s="28">
        <v>101</v>
      </c>
      <c r="B147" s="33" t="s">
        <v>277</v>
      </c>
      <c r="C147" s="38" t="s">
        <v>278</v>
      </c>
      <c r="D147" s="35" t="s">
        <v>279</v>
      </c>
      <c r="E147" s="36" t="str">
        <f>IF(G147="NVT",[1]DropdownAntwoord!A$3,"")</f>
        <v/>
      </c>
      <c r="F147" s="37"/>
      <c r="G147" s="32" t="str">
        <f t="shared" si="1"/>
        <v/>
      </c>
      <c r="H147" s="25">
        <v>1</v>
      </c>
      <c r="I147" s="25" t="str">
        <f>IFERROR(VLOOKUP(M147,[1]Context!$E$5:$G$37,3),"")</f>
        <v>Y</v>
      </c>
      <c r="J147" s="25" t="str">
        <f>IFERROR(VLOOKUP(N147,[1]Context!$E$5:$G$37,3),"")</f>
        <v/>
      </c>
      <c r="K147" s="25" t="str">
        <f>IFERROR(VLOOKUP(O147,[1]Context!$E$5:$G$37,3),"")</f>
        <v/>
      </c>
      <c r="L147" s="25"/>
      <c r="M147" s="39" t="s">
        <v>275</v>
      </c>
      <c r="N147" s="19"/>
      <c r="O147" s="19"/>
      <c r="Q147" s="1" t="s">
        <v>439</v>
      </c>
      <c r="R147" s="1" t="s">
        <v>439</v>
      </c>
      <c r="S147" s="1" t="s">
        <v>439</v>
      </c>
    </row>
    <row r="148" spans="1:20" ht="50.1" customHeight="1" x14ac:dyDescent="0.3">
      <c r="A148" s="28">
        <v>102</v>
      </c>
      <c r="B148" s="33" t="s">
        <v>277</v>
      </c>
      <c r="C148" s="38" t="s">
        <v>280</v>
      </c>
      <c r="D148" s="35" t="s">
        <v>281</v>
      </c>
      <c r="E148" s="36" t="str">
        <f>IF(G148="NVT",[1]DropdownAntwoord!A$3,"")</f>
        <v/>
      </c>
      <c r="F148" s="37"/>
      <c r="G148" s="32" t="str">
        <f t="shared" si="1"/>
        <v/>
      </c>
      <c r="H148" s="25">
        <v>1</v>
      </c>
      <c r="I148" s="25" t="str">
        <f>IFERROR(VLOOKUP(M148,[1]Context!$E$5:$G$37,3),"")</f>
        <v>Y</v>
      </c>
      <c r="J148" s="25" t="str">
        <f>IFERROR(VLOOKUP(N148,[1]Context!$E$5:$G$37,3),"")</f>
        <v/>
      </c>
      <c r="K148" s="25" t="str">
        <f>IFERROR(VLOOKUP(O148,[1]Context!$E$5:$G$37,3),"")</f>
        <v/>
      </c>
      <c r="L148" s="25"/>
      <c r="M148" s="39" t="s">
        <v>275</v>
      </c>
      <c r="N148" s="19"/>
      <c r="O148" s="19"/>
      <c r="Q148" s="1" t="s">
        <v>439</v>
      </c>
      <c r="R148" s="1" t="s">
        <v>439</v>
      </c>
      <c r="S148" s="1" t="s">
        <v>439</v>
      </c>
    </row>
    <row r="149" spans="1:20" ht="50.1" customHeight="1" x14ac:dyDescent="0.3">
      <c r="A149" s="28">
        <v>103</v>
      </c>
      <c r="B149" s="33" t="s">
        <v>277</v>
      </c>
      <c r="C149" s="38" t="s">
        <v>282</v>
      </c>
      <c r="D149" s="35" t="s">
        <v>283</v>
      </c>
      <c r="E149" s="36" t="str">
        <f>IF(G149="NVT",[1]DropdownAntwoord!A$3,"")</f>
        <v/>
      </c>
      <c r="F149" s="37"/>
      <c r="G149" s="32" t="str">
        <f t="shared" si="1"/>
        <v/>
      </c>
      <c r="H149" s="25">
        <v>1</v>
      </c>
      <c r="I149" s="25" t="str">
        <f>IFERROR(VLOOKUP(M149,[1]Context!$E$5:$G$37,3),"")</f>
        <v>Y</v>
      </c>
      <c r="J149" s="25" t="str">
        <f>IFERROR(VLOOKUP(N149,[1]Context!$E$5:$G$37,3),"")</f>
        <v/>
      </c>
      <c r="K149" s="25" t="str">
        <f>IFERROR(VLOOKUP(O149,[1]Context!$E$5:$G$37,3),"")</f>
        <v/>
      </c>
      <c r="L149" s="25"/>
      <c r="M149" s="39" t="s">
        <v>275</v>
      </c>
      <c r="N149" s="19"/>
      <c r="O149" s="19"/>
      <c r="Q149" s="1" t="s">
        <v>439</v>
      </c>
      <c r="R149" s="1" t="s">
        <v>439</v>
      </c>
      <c r="S149" s="1" t="s">
        <v>439</v>
      </c>
    </row>
    <row r="150" spans="1:20" ht="50.1" customHeight="1" x14ac:dyDescent="0.3">
      <c r="A150" s="28">
        <v>104</v>
      </c>
      <c r="B150" s="33" t="s">
        <v>277</v>
      </c>
      <c r="C150" s="38" t="s">
        <v>284</v>
      </c>
      <c r="D150" s="35" t="s">
        <v>285</v>
      </c>
      <c r="E150" s="36" t="str">
        <f>IF(G150="NVT",[1]DropdownAntwoord!A$3,"")</f>
        <v/>
      </c>
      <c r="F150" s="37"/>
      <c r="G150" s="32" t="str">
        <f t="shared" si="1"/>
        <v/>
      </c>
      <c r="H150" s="25">
        <v>1</v>
      </c>
      <c r="I150" s="25" t="str">
        <f>IFERROR(VLOOKUP(M150,[1]Context!$E$5:$G$37,3),"")</f>
        <v>Y</v>
      </c>
      <c r="J150" s="25" t="str">
        <f>IFERROR(VLOOKUP(N150,[1]Context!$E$5:$G$37,3),"")</f>
        <v/>
      </c>
      <c r="K150" s="25" t="str">
        <f>IFERROR(VLOOKUP(O150,[1]Context!$E$5:$G$37,3),"")</f>
        <v/>
      </c>
      <c r="L150" s="25"/>
      <c r="M150" s="39" t="s">
        <v>275</v>
      </c>
      <c r="N150" s="19"/>
      <c r="O150" s="19"/>
      <c r="Q150" s="1" t="s">
        <v>439</v>
      </c>
      <c r="R150" s="1" t="s">
        <v>439</v>
      </c>
      <c r="S150" s="1" t="s">
        <v>439</v>
      </c>
    </row>
    <row r="151" spans="1:20" ht="30" customHeight="1" x14ac:dyDescent="0.3">
      <c r="A151" s="28"/>
      <c r="B151" s="19"/>
      <c r="C151" s="25"/>
      <c r="D151" s="29" t="s">
        <v>286</v>
      </c>
      <c r="E151" s="30"/>
      <c r="F151" s="31"/>
      <c r="G151" s="32" t="str">
        <f t="shared" si="1"/>
        <v>NVT</v>
      </c>
      <c r="H151" s="25"/>
      <c r="I151" s="25" t="str">
        <f>IFERROR(VLOOKUP(M151,[1]Context!$E$5:$G$37,3),"")</f>
        <v/>
      </c>
      <c r="J151" s="25" t="str">
        <f>IFERROR(VLOOKUP(N151,[1]Context!$E$5:$G$37,3),"")</f>
        <v/>
      </c>
      <c r="K151" s="25" t="str">
        <f>IFERROR(VLOOKUP(O151,[1]Context!$E$5:$G$37,3),"")</f>
        <v/>
      </c>
      <c r="L151" s="25"/>
      <c r="M151" s="19"/>
      <c r="N151" s="19"/>
      <c r="O151" s="19"/>
      <c r="Q151" s="1" t="s">
        <v>440</v>
      </c>
      <c r="R151" s="1" t="s">
        <v>440</v>
      </c>
      <c r="S151" s="1" t="s">
        <v>440</v>
      </c>
      <c r="T151" s="1" t="s">
        <v>440</v>
      </c>
    </row>
    <row r="152" spans="1:20" ht="50.1" customHeight="1" x14ac:dyDescent="0.3">
      <c r="A152" s="28">
        <v>105</v>
      </c>
      <c r="B152" s="33" t="s">
        <v>287</v>
      </c>
      <c r="C152" s="38" t="s">
        <v>288</v>
      </c>
      <c r="D152" s="35" t="s">
        <v>289</v>
      </c>
      <c r="E152" s="36" t="str">
        <f>IF(G152="NVT",[1]DropdownAntwoord!A$3,"")</f>
        <v/>
      </c>
      <c r="F152" s="37"/>
      <c r="G152" s="32" t="str">
        <f t="shared" si="1"/>
        <v/>
      </c>
      <c r="H152" s="25">
        <v>1</v>
      </c>
      <c r="I152" s="25" t="str">
        <f>IFERROR(VLOOKUP(M152,[1]Context!$E$5:$G$37,3),"")</f>
        <v>Y</v>
      </c>
      <c r="J152" s="25" t="str">
        <f>IFERROR(VLOOKUP(N152,[1]Context!$E$5:$G$37,3),"")</f>
        <v/>
      </c>
      <c r="K152" s="25" t="str">
        <f>IFERROR(VLOOKUP(O152,[1]Context!$E$5:$G$37,3),"")</f>
        <v/>
      </c>
      <c r="L152" s="25"/>
      <c r="M152" s="39" t="s">
        <v>275</v>
      </c>
      <c r="N152" s="19"/>
      <c r="O152" s="19"/>
      <c r="R152" s="1" t="s">
        <v>439</v>
      </c>
      <c r="S152" s="1" t="s">
        <v>439</v>
      </c>
    </row>
    <row r="153" spans="1:20" ht="50.1" customHeight="1" x14ac:dyDescent="0.3">
      <c r="A153" s="28">
        <v>106</v>
      </c>
      <c r="B153" s="33" t="s">
        <v>287</v>
      </c>
      <c r="C153" s="38" t="s">
        <v>288</v>
      </c>
      <c r="D153" s="35" t="s">
        <v>290</v>
      </c>
      <c r="E153" s="36" t="str">
        <f>IF(G153="NVT",[1]DropdownAntwoord!A$3,"")</f>
        <v/>
      </c>
      <c r="F153" s="37"/>
      <c r="G153" s="32" t="str">
        <f t="shared" si="1"/>
        <v/>
      </c>
      <c r="H153" s="25">
        <v>1</v>
      </c>
      <c r="I153" s="25" t="str">
        <f>IFERROR(VLOOKUP(M153,[1]Context!$E$5:$G$37,3),"")</f>
        <v>Y</v>
      </c>
      <c r="J153" s="25" t="str">
        <f>IFERROR(VLOOKUP(N153,[1]Context!$E$5:$G$37,3),"")</f>
        <v/>
      </c>
      <c r="K153" s="25" t="str">
        <f>IFERROR(VLOOKUP(O153,[1]Context!$E$5:$G$37,3),"")</f>
        <v/>
      </c>
      <c r="L153" s="25"/>
      <c r="M153" s="39" t="s">
        <v>275</v>
      </c>
      <c r="N153" s="19"/>
      <c r="O153" s="19"/>
      <c r="R153" s="1" t="s">
        <v>439</v>
      </c>
      <c r="S153" s="1" t="s">
        <v>439</v>
      </c>
    </row>
    <row r="154" spans="1:20" ht="39.75" customHeight="1" x14ac:dyDescent="0.3">
      <c r="A154" s="28"/>
      <c r="B154" s="19"/>
      <c r="C154" s="25"/>
      <c r="D154" s="29" t="s">
        <v>291</v>
      </c>
      <c r="E154" s="30"/>
      <c r="F154" s="31"/>
      <c r="G154" s="32" t="str">
        <f t="shared" si="1"/>
        <v>NVT</v>
      </c>
      <c r="H154" s="25"/>
      <c r="I154" s="25" t="str">
        <f>IFERROR(VLOOKUP(M154,[1]Context!$E$5:$G$37,3),"")</f>
        <v/>
      </c>
      <c r="J154" s="25" t="str">
        <f>IFERROR(VLOOKUP(N154,[1]Context!$E$5:$G$37,3),"")</f>
        <v/>
      </c>
      <c r="K154" s="25" t="str">
        <f>IFERROR(VLOOKUP(O154,[1]Context!$E$5:$G$37,3),"")</f>
        <v/>
      </c>
      <c r="L154" s="25"/>
      <c r="M154" s="19"/>
      <c r="N154" s="19"/>
      <c r="O154" s="19"/>
      <c r="Q154" s="1" t="s">
        <v>440</v>
      </c>
      <c r="R154" s="1" t="s">
        <v>440</v>
      </c>
      <c r="S154" s="1" t="s">
        <v>440</v>
      </c>
      <c r="T154" s="1" t="s">
        <v>440</v>
      </c>
    </row>
    <row r="155" spans="1:20" ht="50.1" customHeight="1" x14ac:dyDescent="0.3">
      <c r="A155" s="28">
        <v>107</v>
      </c>
      <c r="B155" s="33" t="s">
        <v>292</v>
      </c>
      <c r="C155" s="38" t="s">
        <v>293</v>
      </c>
      <c r="D155" s="35" t="s">
        <v>294</v>
      </c>
      <c r="E155" s="36" t="str">
        <f>IF(G155="NVT",[1]DropdownAntwoord!A$3,"")</f>
        <v/>
      </c>
      <c r="F155" s="37"/>
      <c r="G155" s="32" t="str">
        <f t="shared" si="1"/>
        <v/>
      </c>
      <c r="H155" s="25">
        <v>1</v>
      </c>
      <c r="I155" s="25" t="str">
        <f>IFERROR(VLOOKUP(M155,[1]Context!$E$5:$G$37,3),"")</f>
        <v>Y</v>
      </c>
      <c r="J155" s="25" t="str">
        <f>IFERROR(VLOOKUP(N155,[1]Context!$E$5:$G$37,3),"")</f>
        <v/>
      </c>
      <c r="K155" s="25" t="str">
        <f>IFERROR(VLOOKUP(O155,[1]Context!$E$5:$G$37,3),"")</f>
        <v/>
      </c>
      <c r="L155" s="25"/>
      <c r="M155" s="39" t="s">
        <v>275</v>
      </c>
      <c r="N155" s="19"/>
      <c r="O155" s="19"/>
      <c r="Q155" s="1" t="s">
        <v>439</v>
      </c>
      <c r="R155" s="1" t="s">
        <v>439</v>
      </c>
      <c r="S155" s="1" t="s">
        <v>439</v>
      </c>
    </row>
    <row r="156" spans="1:20" ht="50.1" customHeight="1" x14ac:dyDescent="0.3">
      <c r="A156" s="28">
        <v>108</v>
      </c>
      <c r="B156" s="33" t="s">
        <v>292</v>
      </c>
      <c r="C156" s="38" t="s">
        <v>295</v>
      </c>
      <c r="D156" s="35" t="s">
        <v>296</v>
      </c>
      <c r="E156" s="36" t="str">
        <f>IF(G156="NVT",[1]DropdownAntwoord!A$3,"")</f>
        <v/>
      </c>
      <c r="F156" s="37"/>
      <c r="G156" s="32" t="str">
        <f t="shared" si="1"/>
        <v/>
      </c>
      <c r="H156" s="25">
        <v>1</v>
      </c>
      <c r="I156" s="25" t="str">
        <f>IFERROR(VLOOKUP(M156,[1]Context!$E$5:$G$37,3),"")</f>
        <v>Y</v>
      </c>
      <c r="J156" s="25" t="str">
        <f>IFERROR(VLOOKUP(N156,[1]Context!$E$5:$G$37,3),"")</f>
        <v/>
      </c>
      <c r="K156" s="25" t="str">
        <f>IFERROR(VLOOKUP(O156,[1]Context!$E$5:$G$37,3),"")</f>
        <v/>
      </c>
      <c r="L156" s="25"/>
      <c r="M156" s="39" t="s">
        <v>275</v>
      </c>
      <c r="N156" s="19"/>
      <c r="O156" s="19"/>
      <c r="Q156" s="1" t="s">
        <v>439</v>
      </c>
      <c r="R156" s="1" t="s">
        <v>439</v>
      </c>
      <c r="S156" s="1" t="s">
        <v>439</v>
      </c>
    </row>
    <row r="157" spans="1:20" ht="50.1" customHeight="1" x14ac:dyDescent="0.3">
      <c r="A157" s="28">
        <v>109</v>
      </c>
      <c r="B157" s="33" t="s">
        <v>146</v>
      </c>
      <c r="C157" s="38" t="s">
        <v>297</v>
      </c>
      <c r="D157" s="35" t="s">
        <v>298</v>
      </c>
      <c r="E157" s="36" t="str">
        <f>IF(G157="NVT",[1]DropdownAntwoord!A$3,"")</f>
        <v/>
      </c>
      <c r="F157" s="37"/>
      <c r="G157" s="32" t="str">
        <f t="shared" si="1"/>
        <v/>
      </c>
      <c r="H157" s="25">
        <v>1</v>
      </c>
      <c r="I157" s="25" t="str">
        <f>IFERROR(VLOOKUP(M157,[1]Context!$E$5:$G$37,3),"")</f>
        <v>Y</v>
      </c>
      <c r="J157" s="25" t="str">
        <f>IFERROR(VLOOKUP(N157,[1]Context!$E$5:$G$37,3),"")</f>
        <v/>
      </c>
      <c r="K157" s="25" t="str">
        <f>IFERROR(VLOOKUP(O157,[1]Context!$E$5:$G$37,3),"")</f>
        <v/>
      </c>
      <c r="L157" s="25"/>
      <c r="M157" s="39" t="s">
        <v>275</v>
      </c>
      <c r="N157" s="19"/>
      <c r="O157" s="19"/>
      <c r="Q157" s="1" t="s">
        <v>439</v>
      </c>
      <c r="R157" s="1" t="s">
        <v>439</v>
      </c>
      <c r="S157" s="1" t="s">
        <v>439</v>
      </c>
    </row>
    <row r="158" spans="1:20" s="27" customFormat="1" ht="30" customHeight="1" x14ac:dyDescent="0.3">
      <c r="A158" s="18" t="s">
        <v>299</v>
      </c>
      <c r="B158" s="19"/>
      <c r="C158" s="20"/>
      <c r="D158" s="21" t="s">
        <v>300</v>
      </c>
      <c r="E158" s="22"/>
      <c r="F158" s="23"/>
      <c r="G158" s="32"/>
      <c r="H158" s="20">
        <v>0</v>
      </c>
      <c r="I158" s="25" t="str">
        <f>IFERROR(VLOOKUP(M158,[1]Context!$E$5:$G$37,3),"")</f>
        <v>Y</v>
      </c>
      <c r="J158" s="25" t="str">
        <f>IFERROR(VLOOKUP(N158,[1]Context!$E$5:$G$37,3),"")</f>
        <v/>
      </c>
      <c r="K158" s="25" t="str">
        <f>IFERROR(VLOOKUP(O158,[1]Context!$E$5:$G$37,3),"")</f>
        <v/>
      </c>
      <c r="L158" s="20"/>
      <c r="M158" s="19" t="s">
        <v>301</v>
      </c>
      <c r="N158" s="26"/>
      <c r="O158" s="26"/>
      <c r="Q158" s="1" t="s">
        <v>440</v>
      </c>
      <c r="R158" s="1" t="s">
        <v>440</v>
      </c>
      <c r="S158" s="1" t="s">
        <v>440</v>
      </c>
      <c r="T158" s="1" t="s">
        <v>440</v>
      </c>
    </row>
    <row r="159" spans="1:20" ht="30" hidden="1" customHeight="1" x14ac:dyDescent="0.3">
      <c r="A159" s="28"/>
      <c r="B159" s="19"/>
      <c r="C159" s="25"/>
      <c r="D159" s="29" t="s">
        <v>302</v>
      </c>
      <c r="E159" s="30"/>
      <c r="F159" s="31"/>
      <c r="G159" s="32" t="str">
        <f>IF(I159="Y","","NVT")</f>
        <v/>
      </c>
      <c r="H159" s="25">
        <v>1</v>
      </c>
      <c r="I159" s="25" t="str">
        <f>IFERROR(VLOOKUP(M159,[1]Context!$E$5:$G$37,3),"")</f>
        <v>Y</v>
      </c>
      <c r="J159" s="25" t="str">
        <f>IFERROR(VLOOKUP(N159,[1]Context!$E$5:$G$37,3),"")</f>
        <v/>
      </c>
      <c r="K159" s="25" t="str">
        <f>IFERROR(VLOOKUP(O159,[1]Context!$E$5:$G$37,3),"")</f>
        <v/>
      </c>
      <c r="L159" s="25"/>
      <c r="M159" s="19" t="s">
        <v>301</v>
      </c>
      <c r="N159" s="19"/>
      <c r="O159" s="19"/>
    </row>
    <row r="160" spans="1:20" ht="64.5" hidden="1" customHeight="1" x14ac:dyDescent="0.3">
      <c r="A160" s="28">
        <v>110</v>
      </c>
      <c r="B160" s="33" t="s">
        <v>303</v>
      </c>
      <c r="C160" s="38" t="s">
        <v>304</v>
      </c>
      <c r="D160" s="35" t="s">
        <v>305</v>
      </c>
      <c r="E160" s="36" t="str">
        <f>IF(G160="NVT",[1]DropdownAntwoord!A$3,"")</f>
        <v/>
      </c>
      <c r="F160" s="37"/>
      <c r="G160" s="32" t="str">
        <f>IF(I160="Y","","NVT")</f>
        <v/>
      </c>
      <c r="H160" s="25">
        <v>1</v>
      </c>
      <c r="I160" s="25" t="str">
        <f>IFERROR(VLOOKUP(M160,[1]Context!$E$5:$G$37,3),"")</f>
        <v>Y</v>
      </c>
      <c r="J160" s="25" t="str">
        <f>IFERROR(VLOOKUP(N160,[1]Context!$E$5:$G$37,3),"")</f>
        <v/>
      </c>
      <c r="K160" s="25" t="str">
        <f>IFERROR(VLOOKUP(O160,[1]Context!$E$5:$G$37,3),"")</f>
        <v/>
      </c>
      <c r="L160" s="25"/>
      <c r="M160" s="26" t="s">
        <v>301</v>
      </c>
      <c r="N160" s="19"/>
      <c r="O160" s="19"/>
    </row>
    <row r="161" spans="1:20" ht="50.1" hidden="1" customHeight="1" x14ac:dyDescent="0.3">
      <c r="A161" s="28">
        <v>111</v>
      </c>
      <c r="B161" s="33" t="s">
        <v>303</v>
      </c>
      <c r="C161" s="38" t="s">
        <v>306</v>
      </c>
      <c r="D161" s="35" t="s">
        <v>307</v>
      </c>
      <c r="E161" s="36" t="str">
        <f>IF(G161="NVT",[1]DropdownAntwoord!A$3,"")</f>
        <v/>
      </c>
      <c r="F161" s="37"/>
      <c r="G161" s="32" t="str">
        <f>IF(I161="Y","","NVT")</f>
        <v/>
      </c>
      <c r="H161" s="25">
        <v>1</v>
      </c>
      <c r="I161" s="25" t="str">
        <f>IFERROR(VLOOKUP(M161,[1]Context!$E$5:$G$37,3),"")</f>
        <v>Y</v>
      </c>
      <c r="J161" s="25" t="str">
        <f>IFERROR(VLOOKUP(N161,[1]Context!$E$5:$G$37,3),"")</f>
        <v/>
      </c>
      <c r="K161" s="25" t="str">
        <f>IFERROR(VLOOKUP(O161,[1]Context!$E$5:$G$37,3),"")</f>
        <v/>
      </c>
      <c r="L161" s="25"/>
      <c r="M161" s="19" t="s">
        <v>301</v>
      </c>
      <c r="N161" s="19"/>
      <c r="O161" s="19"/>
    </row>
    <row r="162" spans="1:20" ht="30" customHeight="1" x14ac:dyDescent="0.3">
      <c r="A162" s="28"/>
      <c r="B162" s="19"/>
      <c r="C162" s="25"/>
      <c r="D162" s="29" t="s">
        <v>308</v>
      </c>
      <c r="E162" s="30"/>
      <c r="F162" s="31"/>
      <c r="G162" s="32"/>
      <c r="H162" s="20">
        <v>0</v>
      </c>
      <c r="I162" s="25" t="str">
        <f>IFERROR(VLOOKUP(M162,[1]Context!$E$5:$G$37,3),"")</f>
        <v/>
      </c>
      <c r="J162" s="25" t="str">
        <f>IFERROR(VLOOKUP(N162,[1]Context!$E$5:$G$37,3),"")</f>
        <v/>
      </c>
      <c r="K162" s="25" t="str">
        <f>IFERROR(VLOOKUP(O162,[1]Context!$E$5:$G$37,3),"")</f>
        <v/>
      </c>
      <c r="L162" s="20"/>
      <c r="M162" s="19"/>
      <c r="N162" s="19"/>
      <c r="O162" s="19"/>
      <c r="Q162" s="1" t="s">
        <v>440</v>
      </c>
      <c r="R162" s="1" t="s">
        <v>440</v>
      </c>
      <c r="S162" s="1" t="s">
        <v>440</v>
      </c>
      <c r="T162" s="1" t="s">
        <v>440</v>
      </c>
    </row>
    <row r="163" spans="1:20" ht="50.1" customHeight="1" x14ac:dyDescent="0.3">
      <c r="A163" s="28">
        <v>112</v>
      </c>
      <c r="B163" s="33" t="s">
        <v>303</v>
      </c>
      <c r="C163" s="38" t="s">
        <v>309</v>
      </c>
      <c r="D163" s="35" t="s">
        <v>310</v>
      </c>
      <c r="E163" s="36" t="str">
        <f>IF(G163="NVT",[1]DropdownAntwoord!A$3,"")</f>
        <v/>
      </c>
      <c r="F163" s="37"/>
      <c r="G163" s="32"/>
      <c r="H163" s="25">
        <v>0</v>
      </c>
      <c r="I163" s="25" t="str">
        <f>IFERROR(VLOOKUP(M163,[1]Context!$E$5:$G$37,3),"")</f>
        <v/>
      </c>
      <c r="J163" s="25" t="str">
        <f>IFERROR(VLOOKUP(N163,[1]Context!$E$5:$G$37,3),"")</f>
        <v/>
      </c>
      <c r="K163" s="25" t="str">
        <f>IFERROR(VLOOKUP(O163,[1]Context!$E$5:$G$37,3),"")</f>
        <v/>
      </c>
      <c r="L163" s="25"/>
      <c r="M163" s="39"/>
      <c r="N163" s="19"/>
      <c r="O163" s="19"/>
      <c r="Q163" s="1" t="s">
        <v>439</v>
      </c>
      <c r="R163" s="1" t="s">
        <v>439</v>
      </c>
      <c r="S163" s="1" t="s">
        <v>439</v>
      </c>
    </row>
    <row r="164" spans="1:20" ht="74.25" hidden="1" customHeight="1" x14ac:dyDescent="0.3">
      <c r="A164" s="28">
        <v>113</v>
      </c>
      <c r="B164" s="33" t="s">
        <v>303</v>
      </c>
      <c r="C164" s="38" t="s">
        <v>311</v>
      </c>
      <c r="D164" s="35" t="s">
        <v>312</v>
      </c>
      <c r="E164" s="36" t="str">
        <f>IF(G164="NVT",[1]DropdownAntwoord!A$3,"")</f>
        <v/>
      </c>
      <c r="F164" s="37"/>
      <c r="G164" s="32"/>
      <c r="H164" s="20">
        <v>0</v>
      </c>
      <c r="I164" s="25" t="str">
        <f>IFERROR(VLOOKUP(M164,[1]Context!$E$5:$G$37,3),"")</f>
        <v/>
      </c>
      <c r="J164" s="25" t="str">
        <f>IFERROR(VLOOKUP(N164,[1]Context!$E$5:$G$37,3),"")</f>
        <v/>
      </c>
      <c r="K164" s="25" t="str">
        <f>IFERROR(VLOOKUP(O164,[1]Context!$E$5:$G$37,3),"")</f>
        <v/>
      </c>
      <c r="L164" s="20"/>
      <c r="M164" s="39"/>
      <c r="N164" s="19"/>
      <c r="O164" s="19"/>
    </row>
    <row r="165" spans="1:20" ht="63.75" hidden="1" customHeight="1" x14ac:dyDescent="0.3">
      <c r="A165" s="28">
        <v>114</v>
      </c>
      <c r="B165" s="33" t="s">
        <v>303</v>
      </c>
      <c r="C165" s="38" t="s">
        <v>313</v>
      </c>
      <c r="D165" s="35" t="s">
        <v>314</v>
      </c>
      <c r="E165" s="36" t="str">
        <f>IF(G165="NVT",[1]DropdownAntwoord!A$3,"")</f>
        <v/>
      </c>
      <c r="F165" s="37"/>
      <c r="G165" s="32"/>
      <c r="H165" s="25">
        <v>0</v>
      </c>
      <c r="I165" s="25" t="str">
        <f>IFERROR(VLOOKUP(M165,[1]Context!$E$5:$G$37,3),"")</f>
        <v/>
      </c>
      <c r="J165" s="25" t="str">
        <f>IFERROR(VLOOKUP(N165,[1]Context!$E$5:$G$37,3),"")</f>
        <v/>
      </c>
      <c r="K165" s="25" t="str">
        <f>IFERROR(VLOOKUP(O165,[1]Context!$E$5:$G$37,3),"")</f>
        <v/>
      </c>
      <c r="L165" s="25"/>
      <c r="M165" s="39"/>
      <c r="N165" s="19"/>
      <c r="O165" s="19"/>
    </row>
    <row r="166" spans="1:20" ht="43.5" hidden="1" customHeight="1" x14ac:dyDescent="0.3">
      <c r="A166" s="28"/>
      <c r="B166" s="19"/>
      <c r="C166" s="25"/>
      <c r="D166" s="29" t="s">
        <v>315</v>
      </c>
      <c r="E166" s="30"/>
      <c r="F166" s="31"/>
      <c r="G166" s="32"/>
      <c r="H166" s="20">
        <v>0</v>
      </c>
      <c r="I166" s="25" t="str">
        <f>IFERROR(VLOOKUP(M166,[1]Context!$E$5:$G$37,3),"")</f>
        <v/>
      </c>
      <c r="J166" s="25" t="str">
        <f>IFERROR(VLOOKUP(N166,[1]Context!$E$5:$G$37,3),"")</f>
        <v/>
      </c>
      <c r="K166" s="25" t="str">
        <f>IFERROR(VLOOKUP(O166,[1]Context!$E$5:$G$37,3),"")</f>
        <v/>
      </c>
      <c r="L166" s="20"/>
      <c r="M166" s="19"/>
      <c r="N166" s="19"/>
      <c r="O166" s="19"/>
    </row>
    <row r="167" spans="1:20" ht="50.1" hidden="1" customHeight="1" x14ac:dyDescent="0.3">
      <c r="A167" s="28">
        <v>115</v>
      </c>
      <c r="B167" s="33" t="s">
        <v>316</v>
      </c>
      <c r="C167" s="38" t="s">
        <v>317</v>
      </c>
      <c r="D167" s="35" t="s">
        <v>318</v>
      </c>
      <c r="E167" s="36" t="str">
        <f>IF(G167="NVT",[1]DropdownAntwoord!A$3,"")</f>
        <v/>
      </c>
      <c r="F167" s="37"/>
      <c r="G167" s="32"/>
      <c r="H167" s="25">
        <v>0</v>
      </c>
      <c r="I167" s="25" t="str">
        <f>IFERROR(VLOOKUP(M167,[1]Context!$E$5:$G$37,3),"")</f>
        <v/>
      </c>
      <c r="J167" s="25" t="str">
        <f>IFERROR(VLOOKUP(N167,[1]Context!$E$5:$G$37,3),"")</f>
        <v/>
      </c>
      <c r="K167" s="25" t="str">
        <f>IFERROR(VLOOKUP(O167,[1]Context!$E$5:$G$37,3),"")</f>
        <v/>
      </c>
      <c r="L167" s="25"/>
      <c r="M167" s="39"/>
      <c r="N167" s="19"/>
      <c r="O167" s="19"/>
    </row>
    <row r="168" spans="1:20" ht="121.5" hidden="1" customHeight="1" x14ac:dyDescent="0.3">
      <c r="A168" s="28">
        <v>116</v>
      </c>
      <c r="B168" s="33" t="s">
        <v>316</v>
      </c>
      <c r="C168" s="38" t="s">
        <v>319</v>
      </c>
      <c r="D168" s="35" t="s">
        <v>320</v>
      </c>
      <c r="E168" s="36" t="str">
        <f>IF(G168="NVT",[1]DropdownAntwoord!A$3,"")</f>
        <v/>
      </c>
      <c r="F168" s="37"/>
      <c r="G168" s="32"/>
      <c r="H168" s="20">
        <v>0</v>
      </c>
      <c r="I168" s="25" t="str">
        <f>IFERROR(VLOOKUP(M168,[1]Context!$E$5:$G$37,3),"")</f>
        <v/>
      </c>
      <c r="J168" s="25" t="str">
        <f>IFERROR(VLOOKUP(N168,[1]Context!$E$5:$G$37,3),"")</f>
        <v/>
      </c>
      <c r="K168" s="25" t="str">
        <f>IFERROR(VLOOKUP(O168,[1]Context!$E$5:$G$37,3),"")</f>
        <v/>
      </c>
      <c r="L168" s="20"/>
      <c r="M168" s="39"/>
      <c r="N168" s="19"/>
      <c r="O168" s="19"/>
    </row>
    <row r="169" spans="1:20" s="27" customFormat="1" ht="30" hidden="1" customHeight="1" x14ac:dyDescent="0.3">
      <c r="A169" s="18" t="s">
        <v>321</v>
      </c>
      <c r="B169" s="19"/>
      <c r="C169" s="20"/>
      <c r="D169" s="21" t="s">
        <v>322</v>
      </c>
      <c r="E169" s="22"/>
      <c r="F169" s="23"/>
      <c r="G169" s="32"/>
      <c r="H169" s="20">
        <v>1</v>
      </c>
      <c r="I169" s="25" t="str">
        <f>IFERROR(VLOOKUP(M169,[1]Context!$E$5:$G$37,3),"")</f>
        <v>Y</v>
      </c>
      <c r="J169" s="25" t="str">
        <f>IFERROR(VLOOKUP(N169,[1]Context!$E$5:$G$37,3),"")</f>
        <v/>
      </c>
      <c r="K169" s="25" t="str">
        <f>IFERROR(VLOOKUP(O169,[1]Context!$E$5:$G$37,3),"")</f>
        <v/>
      </c>
      <c r="L169" s="20"/>
      <c r="M169" s="19" t="s">
        <v>323</v>
      </c>
      <c r="N169" s="26"/>
      <c r="O169" s="26"/>
    </row>
    <row r="170" spans="1:20" ht="43.5" hidden="1" customHeight="1" x14ac:dyDescent="0.3">
      <c r="A170" s="28"/>
      <c r="B170" s="19"/>
      <c r="C170" s="25"/>
      <c r="D170" s="29" t="s">
        <v>324</v>
      </c>
      <c r="E170" s="30"/>
      <c r="F170" s="31"/>
      <c r="G170" s="32" t="str">
        <f t="shared" ref="G170:G206" si="2">IF(I170="Y","","NVT")</f>
        <v/>
      </c>
      <c r="H170" s="25">
        <v>1</v>
      </c>
      <c r="I170" s="25" t="str">
        <f>IFERROR(VLOOKUP(M170,[1]Context!$E$5:$G$37,3),"")</f>
        <v>Y</v>
      </c>
      <c r="J170" s="25" t="str">
        <f>IFERROR(VLOOKUP(N170,[1]Context!$E$5:$G$37,3),"")</f>
        <v/>
      </c>
      <c r="K170" s="25" t="str">
        <f>IFERROR(VLOOKUP(O170,[1]Context!$E$5:$G$37,3),"")</f>
        <v/>
      </c>
      <c r="L170" s="25"/>
      <c r="M170" s="19" t="s">
        <v>323</v>
      </c>
      <c r="N170" s="19"/>
      <c r="O170" s="19"/>
    </row>
    <row r="171" spans="1:20" ht="63" hidden="1" customHeight="1" x14ac:dyDescent="0.3">
      <c r="A171" s="28">
        <v>117</v>
      </c>
      <c r="B171" s="33" t="s">
        <v>325</v>
      </c>
      <c r="C171" s="38" t="s">
        <v>326</v>
      </c>
      <c r="D171" s="35" t="s">
        <v>327</v>
      </c>
      <c r="E171" s="36" t="str">
        <f>IF(G171="NVT",[1]DropdownAntwoord!A$3,"")</f>
        <v/>
      </c>
      <c r="F171" s="37"/>
      <c r="G171" s="32" t="str">
        <f t="shared" si="2"/>
        <v/>
      </c>
      <c r="H171" s="25">
        <v>1</v>
      </c>
      <c r="I171" s="25" t="str">
        <f>IFERROR(VLOOKUP(M171,[1]Context!$E$5:$G$37,3),"")</f>
        <v>Y</v>
      </c>
      <c r="J171" s="25" t="str">
        <f>IFERROR(VLOOKUP(N171,[1]Context!$E$5:$G$37,3),"")</f>
        <v/>
      </c>
      <c r="K171" s="25" t="str">
        <f>IFERROR(VLOOKUP(O171,[1]Context!$E$5:$G$37,3),"")</f>
        <v/>
      </c>
      <c r="L171" s="25"/>
      <c r="M171" s="19" t="s">
        <v>323</v>
      </c>
      <c r="N171" s="19"/>
      <c r="O171" s="19"/>
    </row>
    <row r="172" spans="1:20" ht="30" hidden="1" customHeight="1" x14ac:dyDescent="0.3">
      <c r="A172" s="28"/>
      <c r="B172" s="19"/>
      <c r="C172" s="25"/>
      <c r="D172" s="29" t="s">
        <v>328</v>
      </c>
      <c r="E172" s="30"/>
      <c r="F172" s="31"/>
      <c r="G172" s="32" t="str">
        <f t="shared" si="2"/>
        <v/>
      </c>
      <c r="H172" s="25">
        <v>1</v>
      </c>
      <c r="I172" s="25" t="str">
        <f>IFERROR(VLOOKUP(M172,[1]Context!$E$5:$G$37,3),"")</f>
        <v>Y</v>
      </c>
      <c r="J172" s="25" t="str">
        <f>IFERROR(VLOOKUP(N172,[1]Context!$E$5:$G$37,3),"")</f>
        <v/>
      </c>
      <c r="K172" s="25" t="str">
        <f>IFERROR(VLOOKUP(O172,[1]Context!$E$5:$G$37,3),"")</f>
        <v/>
      </c>
      <c r="L172" s="25"/>
      <c r="M172" s="19" t="s">
        <v>323</v>
      </c>
      <c r="N172" s="19"/>
      <c r="O172" s="19"/>
    </row>
    <row r="173" spans="1:20" ht="66.75" hidden="1" customHeight="1" x14ac:dyDescent="0.3">
      <c r="A173" s="28">
        <v>118</v>
      </c>
      <c r="B173" s="33" t="s">
        <v>325</v>
      </c>
      <c r="C173" s="38" t="s">
        <v>329</v>
      </c>
      <c r="D173" s="35" t="s">
        <v>330</v>
      </c>
      <c r="E173" s="36" t="str">
        <f>IF(G173="NVT",[1]DropdownAntwoord!A$3,"")</f>
        <v/>
      </c>
      <c r="F173" s="37"/>
      <c r="G173" s="32" t="str">
        <f t="shared" si="2"/>
        <v/>
      </c>
      <c r="H173" s="25">
        <v>1</v>
      </c>
      <c r="I173" s="25" t="str">
        <f>IFERROR(VLOOKUP(M173,[1]Context!$E$5:$G$37,3),"")</f>
        <v>Y</v>
      </c>
      <c r="J173" s="25" t="str">
        <f>IFERROR(VLOOKUP(N173,[1]Context!$E$5:$G$37,3),"")</f>
        <v/>
      </c>
      <c r="K173" s="25" t="str">
        <f>IFERROR(VLOOKUP(O173,[1]Context!$E$5:$G$37,3),"")</f>
        <v/>
      </c>
      <c r="L173" s="25"/>
      <c r="M173" s="19" t="s">
        <v>323</v>
      </c>
      <c r="N173" s="19"/>
      <c r="O173" s="19"/>
    </row>
    <row r="174" spans="1:20" ht="81" hidden="1" customHeight="1" x14ac:dyDescent="0.3">
      <c r="A174" s="28">
        <v>119</v>
      </c>
      <c r="B174" s="33" t="s">
        <v>325</v>
      </c>
      <c r="C174" s="38" t="s">
        <v>331</v>
      </c>
      <c r="D174" s="35" t="s">
        <v>332</v>
      </c>
      <c r="E174" s="36" t="str">
        <f>IF(G174="NVT",[1]DropdownAntwoord!A$3,"")</f>
        <v/>
      </c>
      <c r="F174" s="37"/>
      <c r="G174" s="32" t="str">
        <f t="shared" si="2"/>
        <v/>
      </c>
      <c r="H174" s="25">
        <v>1</v>
      </c>
      <c r="I174" s="25" t="str">
        <f>IFERROR(VLOOKUP(M174,[1]Context!$E$5:$G$37,3),"")</f>
        <v>Y</v>
      </c>
      <c r="J174" s="25" t="str">
        <f>IFERROR(VLOOKUP(N174,[1]Context!$E$5:$G$37,3),"")</f>
        <v/>
      </c>
      <c r="K174" s="25" t="str">
        <f>IFERROR(VLOOKUP(O174,[1]Context!$E$5:$G$37,3),"")</f>
        <v/>
      </c>
      <c r="L174" s="25"/>
      <c r="M174" s="19" t="s">
        <v>323</v>
      </c>
      <c r="N174" s="19"/>
      <c r="O174" s="19"/>
    </row>
    <row r="175" spans="1:20" s="27" customFormat="1" ht="30" hidden="1" customHeight="1" x14ac:dyDescent="0.3">
      <c r="A175" s="18" t="s">
        <v>333</v>
      </c>
      <c r="B175" s="19"/>
      <c r="C175" s="20"/>
      <c r="D175" s="21" t="s">
        <v>334</v>
      </c>
      <c r="E175" s="22"/>
      <c r="F175" s="23"/>
      <c r="G175" s="32" t="str">
        <f t="shared" si="2"/>
        <v/>
      </c>
      <c r="H175" s="20">
        <v>0</v>
      </c>
      <c r="I175" s="25" t="str">
        <f>IFERROR(VLOOKUP(M175,[1]Context!$E$5:$G$37,3),"")</f>
        <v>Y</v>
      </c>
      <c r="J175" s="25" t="str">
        <f>IFERROR(VLOOKUP(N175,[1]Context!$E$5:$G$37,3),"")</f>
        <v/>
      </c>
      <c r="K175" s="25" t="str">
        <f>IFERROR(VLOOKUP(O175,[1]Context!$E$5:$G$37,3),"")</f>
        <v/>
      </c>
      <c r="L175" s="20"/>
      <c r="M175" s="19" t="s">
        <v>335</v>
      </c>
      <c r="N175" s="26"/>
      <c r="O175" s="26"/>
    </row>
    <row r="176" spans="1:20" ht="30" hidden="1" customHeight="1" x14ac:dyDescent="0.3">
      <c r="A176" s="28"/>
      <c r="B176" s="19"/>
      <c r="C176" s="25"/>
      <c r="D176" s="29" t="s">
        <v>336</v>
      </c>
      <c r="E176" s="30"/>
      <c r="F176" s="31"/>
      <c r="G176" s="32" t="str">
        <f t="shared" si="2"/>
        <v/>
      </c>
      <c r="H176" s="25">
        <v>1</v>
      </c>
      <c r="I176" s="25" t="str">
        <f>IFERROR(VLOOKUP(M176,[1]Context!$E$5:$G$37,3),"")</f>
        <v>Y</v>
      </c>
      <c r="J176" s="25" t="str">
        <f>IFERROR(VLOOKUP(N176,[1]Context!$E$5:$G$37,3),"")</f>
        <v/>
      </c>
      <c r="K176" s="25" t="str">
        <f>IFERROR(VLOOKUP(O176,[1]Context!$E$5:$G$37,3),"")</f>
        <v/>
      </c>
      <c r="L176" s="25"/>
      <c r="M176" s="19" t="s">
        <v>335</v>
      </c>
      <c r="N176" s="19"/>
      <c r="O176" s="19"/>
    </row>
    <row r="177" spans="1:20" ht="50.1" hidden="1" customHeight="1" x14ac:dyDescent="0.3">
      <c r="A177" s="28">
        <v>120</v>
      </c>
      <c r="B177" s="33" t="s">
        <v>337</v>
      </c>
      <c r="C177" s="38" t="s">
        <v>338</v>
      </c>
      <c r="D177" s="35" t="s">
        <v>339</v>
      </c>
      <c r="E177" s="36" t="str">
        <f>IF(G177="NVT",[1]DropdownAntwoord!A$3,"")</f>
        <v/>
      </c>
      <c r="F177" s="37"/>
      <c r="G177" s="32" t="str">
        <f t="shared" si="2"/>
        <v/>
      </c>
      <c r="H177" s="25">
        <v>1</v>
      </c>
      <c r="I177" s="25" t="str">
        <f>IFERROR(VLOOKUP(M177,[1]Context!$E$5:$G$37,3),"")</f>
        <v>Y</v>
      </c>
      <c r="J177" s="25" t="str">
        <f>IFERROR(VLOOKUP(N177,[1]Context!$E$5:$G$37,3),"")</f>
        <v/>
      </c>
      <c r="K177" s="25" t="str">
        <f>IFERROR(VLOOKUP(O177,[1]Context!$E$5:$G$37,3),"")</f>
        <v/>
      </c>
      <c r="L177" s="25"/>
      <c r="M177" s="26" t="s">
        <v>335</v>
      </c>
      <c r="N177" s="19"/>
      <c r="O177" s="19"/>
    </row>
    <row r="178" spans="1:20" ht="50.1" hidden="1" customHeight="1" x14ac:dyDescent="0.3">
      <c r="A178" s="28">
        <v>121</v>
      </c>
      <c r="B178" s="33" t="s">
        <v>132</v>
      </c>
      <c r="C178" s="38" t="s">
        <v>340</v>
      </c>
      <c r="D178" s="35" t="s">
        <v>341</v>
      </c>
      <c r="E178" s="36" t="str">
        <f>IF(G178="NVT",[1]DropdownAntwoord!A$3,"")</f>
        <v/>
      </c>
      <c r="F178" s="37"/>
      <c r="G178" s="32" t="str">
        <f t="shared" si="2"/>
        <v/>
      </c>
      <c r="H178" s="25">
        <v>1</v>
      </c>
      <c r="I178" s="25" t="str">
        <f>IFERROR(VLOOKUP(M178,[1]Context!$E$5:$G$37,3),"")</f>
        <v>Y</v>
      </c>
      <c r="J178" s="25" t="str">
        <f>IFERROR(VLOOKUP(N178,[1]Context!$E$5:$G$37,3),"")</f>
        <v/>
      </c>
      <c r="K178" s="25" t="str">
        <f>IFERROR(VLOOKUP(O178,[1]Context!$E$5:$G$37,3),"")</f>
        <v/>
      </c>
      <c r="L178" s="25"/>
      <c r="M178" s="19" t="s">
        <v>335</v>
      </c>
      <c r="N178" s="19"/>
      <c r="O178" s="19"/>
    </row>
    <row r="179" spans="1:20" ht="50.1" hidden="1" customHeight="1" x14ac:dyDescent="0.3">
      <c r="A179" s="28">
        <v>122</v>
      </c>
      <c r="B179" s="33" t="s">
        <v>337</v>
      </c>
      <c r="C179" s="38" t="s">
        <v>342</v>
      </c>
      <c r="D179" s="35" t="s">
        <v>343</v>
      </c>
      <c r="E179" s="36" t="str">
        <f>IF(G179="NVT",[1]DropdownAntwoord!A$3,"")</f>
        <v/>
      </c>
      <c r="F179" s="37"/>
      <c r="G179" s="32" t="str">
        <f t="shared" si="2"/>
        <v/>
      </c>
      <c r="H179" s="25">
        <v>1</v>
      </c>
      <c r="I179" s="25" t="str">
        <f>IFERROR(VLOOKUP(M179,[1]Context!$E$5:$G$37,3),"")</f>
        <v>Y</v>
      </c>
      <c r="J179" s="25" t="str">
        <f>IFERROR(VLOOKUP(N179,[1]Context!$E$5:$G$37,3),"")</f>
        <v/>
      </c>
      <c r="K179" s="25" t="str">
        <f>IFERROR(VLOOKUP(O179,[1]Context!$E$5:$G$37,3),"")</f>
        <v/>
      </c>
      <c r="L179" s="25"/>
      <c r="M179" s="26" t="s">
        <v>335</v>
      </c>
      <c r="N179" s="19"/>
      <c r="O179" s="19"/>
    </row>
    <row r="180" spans="1:20" ht="50.1" hidden="1" customHeight="1" x14ac:dyDescent="0.3">
      <c r="A180" s="28">
        <v>123</v>
      </c>
      <c r="B180" s="33" t="s">
        <v>337</v>
      </c>
      <c r="C180" s="38" t="s">
        <v>344</v>
      </c>
      <c r="D180" s="35" t="s">
        <v>345</v>
      </c>
      <c r="E180" s="36" t="str">
        <f>IF(G180="NVT",[1]DropdownAntwoord!A$3,"")</f>
        <v/>
      </c>
      <c r="F180" s="37"/>
      <c r="G180" s="32" t="str">
        <f t="shared" si="2"/>
        <v/>
      </c>
      <c r="H180" s="25">
        <v>1</v>
      </c>
      <c r="I180" s="25" t="str">
        <f>IFERROR(VLOOKUP(M180,[1]Context!$E$5:$G$37,3),"")</f>
        <v>Y</v>
      </c>
      <c r="J180" s="25" t="str">
        <f>IFERROR(VLOOKUP(N180,[1]Context!$E$5:$G$37,3),"")</f>
        <v/>
      </c>
      <c r="K180" s="25" t="str">
        <f>IFERROR(VLOOKUP(O180,[1]Context!$E$5:$G$37,3),"")</f>
        <v/>
      </c>
      <c r="L180" s="25"/>
      <c r="M180" s="19" t="s">
        <v>335</v>
      </c>
      <c r="N180" s="19"/>
      <c r="O180" s="19"/>
    </row>
    <row r="181" spans="1:20" ht="50.1" hidden="1" customHeight="1" x14ac:dyDescent="0.3">
      <c r="A181" s="28">
        <v>124</v>
      </c>
      <c r="B181" s="33" t="s">
        <v>337</v>
      </c>
      <c r="C181" s="38" t="s">
        <v>346</v>
      </c>
      <c r="D181" s="35" t="s">
        <v>347</v>
      </c>
      <c r="E181" s="36" t="str">
        <f>IF(G181="NVT",[1]DropdownAntwoord!A$3,"")</f>
        <v/>
      </c>
      <c r="F181" s="37"/>
      <c r="G181" s="32" t="str">
        <f t="shared" si="2"/>
        <v/>
      </c>
      <c r="H181" s="25">
        <v>1</v>
      </c>
      <c r="I181" s="25" t="str">
        <f>IFERROR(VLOOKUP(M181,[1]Context!$E$5:$G$37,3),"")</f>
        <v>Y</v>
      </c>
      <c r="J181" s="25" t="str">
        <f>IFERROR(VLOOKUP(N181,[1]Context!$E$5:$G$37,3),"")</f>
        <v/>
      </c>
      <c r="K181" s="25" t="str">
        <f>IFERROR(VLOOKUP(O181,[1]Context!$E$5:$G$37,3),"")</f>
        <v/>
      </c>
      <c r="L181" s="25"/>
      <c r="M181" s="26" t="s">
        <v>335</v>
      </c>
      <c r="N181" s="19"/>
      <c r="O181" s="19"/>
    </row>
    <row r="182" spans="1:20" ht="42.75" hidden="1" customHeight="1" x14ac:dyDescent="0.3">
      <c r="A182" s="28"/>
      <c r="B182" s="19"/>
      <c r="C182" s="25"/>
      <c r="D182" s="29" t="s">
        <v>348</v>
      </c>
      <c r="E182" s="30"/>
      <c r="F182" s="31"/>
      <c r="G182" s="32" t="str">
        <f t="shared" si="2"/>
        <v/>
      </c>
      <c r="H182" s="25">
        <v>1</v>
      </c>
      <c r="I182" s="25" t="str">
        <f>IFERROR(VLOOKUP(M182,[1]Context!$E$5:$G$37,3),"")</f>
        <v>Y</v>
      </c>
      <c r="J182" s="25" t="str">
        <f>IFERROR(VLOOKUP(N182,[1]Context!$E$5:$G$37,3),"")</f>
        <v/>
      </c>
      <c r="K182" s="25" t="str">
        <f>IFERROR(VLOOKUP(O182,[1]Context!$E$5:$G$37,3),"")</f>
        <v/>
      </c>
      <c r="L182" s="25"/>
      <c r="M182" s="19" t="s">
        <v>335</v>
      </c>
      <c r="N182" s="19"/>
      <c r="O182" s="19"/>
    </row>
    <row r="183" spans="1:20" ht="98.25" hidden="1" customHeight="1" x14ac:dyDescent="0.3">
      <c r="A183" s="28">
        <v>125</v>
      </c>
      <c r="B183" s="33" t="s">
        <v>337</v>
      </c>
      <c r="C183" s="38" t="s">
        <v>349</v>
      </c>
      <c r="D183" s="35" t="s">
        <v>350</v>
      </c>
      <c r="E183" s="36" t="str">
        <f>IF(G183="NVT",[1]DropdownAntwoord!A$3,"")</f>
        <v/>
      </c>
      <c r="F183" s="37"/>
      <c r="G183" s="32" t="str">
        <f t="shared" si="2"/>
        <v/>
      </c>
      <c r="H183" s="25">
        <v>1</v>
      </c>
      <c r="I183" s="25" t="str">
        <f>IFERROR(VLOOKUP(M183,[1]Context!$E$5:$G$37,3),"")</f>
        <v>Y</v>
      </c>
      <c r="J183" s="25" t="str">
        <f>IFERROR(VLOOKUP(N183,[1]Context!$E$5:$G$37,3),"")</f>
        <v/>
      </c>
      <c r="K183" s="25" t="str">
        <f>IFERROR(VLOOKUP(O183,[1]Context!$E$5:$G$37,3),"")</f>
        <v/>
      </c>
      <c r="L183" s="25"/>
      <c r="M183" s="26" t="s">
        <v>335</v>
      </c>
      <c r="N183" s="19"/>
      <c r="O183" s="19"/>
    </row>
    <row r="184" spans="1:20" ht="50.1" hidden="1" customHeight="1" x14ac:dyDescent="0.3">
      <c r="A184" s="28">
        <v>126</v>
      </c>
      <c r="B184" s="33" t="s">
        <v>337</v>
      </c>
      <c r="C184" s="38" t="s">
        <v>351</v>
      </c>
      <c r="D184" s="35" t="s">
        <v>352</v>
      </c>
      <c r="E184" s="36" t="str">
        <f>IF(G184="NVT",[1]DropdownAntwoord!A$3,"")</f>
        <v/>
      </c>
      <c r="F184" s="37"/>
      <c r="G184" s="32" t="str">
        <f t="shared" si="2"/>
        <v/>
      </c>
      <c r="H184" s="25">
        <v>1</v>
      </c>
      <c r="I184" s="25" t="str">
        <f>IFERROR(VLOOKUP(M184,[1]Context!$E$5:$G$37,3),"")</f>
        <v>Y</v>
      </c>
      <c r="J184" s="25" t="str">
        <f>IFERROR(VLOOKUP(N184,[1]Context!$E$5:$G$37,3),"")</f>
        <v/>
      </c>
      <c r="K184" s="25" t="str">
        <f>IFERROR(VLOOKUP(O184,[1]Context!$E$5:$G$37,3),"")</f>
        <v/>
      </c>
      <c r="L184" s="25"/>
      <c r="M184" s="19" t="s">
        <v>335</v>
      </c>
      <c r="N184" s="19"/>
      <c r="O184" s="19"/>
    </row>
    <row r="185" spans="1:20" ht="50.1" hidden="1" customHeight="1" x14ac:dyDescent="0.3">
      <c r="A185" s="28">
        <v>127</v>
      </c>
      <c r="B185" s="33" t="s">
        <v>337</v>
      </c>
      <c r="C185" s="38" t="s">
        <v>353</v>
      </c>
      <c r="D185" s="35" t="s">
        <v>354</v>
      </c>
      <c r="E185" s="36" t="str">
        <f>IF(G185="NVT",[1]DropdownAntwoord!A$3,"")</f>
        <v/>
      </c>
      <c r="F185" s="37"/>
      <c r="G185" s="32" t="str">
        <f t="shared" si="2"/>
        <v/>
      </c>
      <c r="H185" s="25">
        <v>1</v>
      </c>
      <c r="I185" s="25" t="str">
        <f>IFERROR(VLOOKUP(M185,[1]Context!$E$5:$G$37,3),"")</f>
        <v>Y</v>
      </c>
      <c r="J185" s="25" t="str">
        <f>IFERROR(VLOOKUP(N185,[1]Context!$E$5:$G$37,3),"")</f>
        <v/>
      </c>
      <c r="K185" s="25" t="str">
        <f>IFERROR(VLOOKUP(O185,[1]Context!$E$5:$G$37,3),"")</f>
        <v/>
      </c>
      <c r="L185" s="25"/>
      <c r="M185" s="26" t="s">
        <v>335</v>
      </c>
      <c r="N185" s="19"/>
      <c r="O185" s="19"/>
    </row>
    <row r="186" spans="1:20" ht="50.1" hidden="1" customHeight="1" x14ac:dyDescent="0.3">
      <c r="A186" s="28">
        <v>128</v>
      </c>
      <c r="B186" s="33" t="s">
        <v>337</v>
      </c>
      <c r="C186" s="38" t="s">
        <v>355</v>
      </c>
      <c r="D186" s="35" t="s">
        <v>356</v>
      </c>
      <c r="E186" s="36" t="str">
        <f>IF(G186="NVT",[1]DropdownAntwoord!A$3,"")</f>
        <v/>
      </c>
      <c r="F186" s="37"/>
      <c r="G186" s="32" t="str">
        <f t="shared" si="2"/>
        <v/>
      </c>
      <c r="H186" s="25">
        <v>1</v>
      </c>
      <c r="I186" s="25" t="str">
        <f>IFERROR(VLOOKUP(M186,[1]Context!$E$5:$G$37,3),"")</f>
        <v>Y</v>
      </c>
      <c r="J186" s="25" t="str">
        <f>IFERROR(VLOOKUP(N186,[1]Context!$E$5:$G$37,3),"")</f>
        <v/>
      </c>
      <c r="K186" s="25" t="str">
        <f>IFERROR(VLOOKUP(O186,[1]Context!$E$5:$G$37,3),"")</f>
        <v/>
      </c>
      <c r="L186" s="25"/>
      <c r="M186" s="19" t="s">
        <v>335</v>
      </c>
      <c r="N186" s="19"/>
      <c r="O186" s="19"/>
    </row>
    <row r="187" spans="1:20" ht="50.1" hidden="1" customHeight="1" x14ac:dyDescent="0.3">
      <c r="A187" s="28">
        <v>129</v>
      </c>
      <c r="B187" s="33" t="s">
        <v>337</v>
      </c>
      <c r="C187" s="38" t="s">
        <v>357</v>
      </c>
      <c r="D187" s="35" t="s">
        <v>358</v>
      </c>
      <c r="E187" s="36" t="str">
        <f>IF(G187="NVT",[1]DropdownAntwoord!A$3,"")</f>
        <v/>
      </c>
      <c r="F187" s="37"/>
      <c r="G187" s="32" t="str">
        <f t="shared" si="2"/>
        <v/>
      </c>
      <c r="H187" s="25">
        <v>1</v>
      </c>
      <c r="I187" s="25" t="str">
        <f>IFERROR(VLOOKUP(M187,[1]Context!$E$5:$G$37,3),"")</f>
        <v>Y</v>
      </c>
      <c r="J187" s="25" t="str">
        <f>IFERROR(VLOOKUP(N187,[1]Context!$E$5:$G$37,3),"")</f>
        <v/>
      </c>
      <c r="K187" s="25" t="str">
        <f>IFERROR(VLOOKUP(O187,[1]Context!$E$5:$G$37,3),"")</f>
        <v/>
      </c>
      <c r="L187" s="25"/>
      <c r="M187" s="26" t="s">
        <v>335</v>
      </c>
      <c r="N187" s="19"/>
      <c r="O187" s="19"/>
    </row>
    <row r="188" spans="1:20" s="27" customFormat="1" ht="30" customHeight="1" x14ac:dyDescent="0.3">
      <c r="A188" s="18" t="s">
        <v>359</v>
      </c>
      <c r="B188" s="19"/>
      <c r="C188" s="20"/>
      <c r="D188" s="21" t="s">
        <v>360</v>
      </c>
      <c r="E188" s="22"/>
      <c r="F188" s="23"/>
      <c r="G188" s="32" t="str">
        <f t="shared" si="2"/>
        <v/>
      </c>
      <c r="H188" s="25"/>
      <c r="I188" s="25" t="str">
        <f>IFERROR(VLOOKUP(M188,[1]Context!$E$5:$G$37,3),"")</f>
        <v>Y</v>
      </c>
      <c r="J188" s="25" t="str">
        <f>IFERROR(VLOOKUP(N188,[1]Context!$E$5:$G$37,3),"")</f>
        <v/>
      </c>
      <c r="K188" s="25" t="str">
        <f>IFERROR(VLOOKUP(O188,[1]Context!$E$5:$G$37,3),"")</f>
        <v/>
      </c>
      <c r="L188" s="25"/>
      <c r="M188" s="19" t="s">
        <v>361</v>
      </c>
      <c r="N188" s="26"/>
      <c r="O188" s="26"/>
      <c r="Q188" s="1" t="s">
        <v>440</v>
      </c>
      <c r="R188" s="1" t="s">
        <v>440</v>
      </c>
      <c r="S188" s="1" t="s">
        <v>440</v>
      </c>
      <c r="T188" s="1" t="s">
        <v>440</v>
      </c>
    </row>
    <row r="189" spans="1:20" ht="30" customHeight="1" x14ac:dyDescent="0.3">
      <c r="A189" s="28"/>
      <c r="B189" s="19"/>
      <c r="C189" s="25"/>
      <c r="D189" s="29" t="s">
        <v>362</v>
      </c>
      <c r="E189" s="30"/>
      <c r="F189" s="31"/>
      <c r="G189" s="32" t="str">
        <f t="shared" si="2"/>
        <v/>
      </c>
      <c r="H189" s="25"/>
      <c r="I189" s="25" t="str">
        <f>IFERROR(VLOOKUP(M189,[1]Context!$E$5:$G$37,3),"")</f>
        <v>Y</v>
      </c>
      <c r="J189" s="25" t="str">
        <f>IFERROR(VLOOKUP(N189,[1]Context!$E$5:$G$37,3),"")</f>
        <v/>
      </c>
      <c r="K189" s="25" t="str">
        <f>IFERROR(VLOOKUP(O189,[1]Context!$E$5:$G$37,3),"")</f>
        <v/>
      </c>
      <c r="L189" s="25"/>
      <c r="M189" s="26" t="s">
        <v>361</v>
      </c>
      <c r="N189" s="19"/>
      <c r="O189" s="19"/>
      <c r="Q189" s="1" t="s">
        <v>440</v>
      </c>
      <c r="R189" s="1" t="s">
        <v>440</v>
      </c>
      <c r="S189" s="1" t="s">
        <v>440</v>
      </c>
      <c r="T189" s="1" t="s">
        <v>440</v>
      </c>
    </row>
    <row r="190" spans="1:20" ht="50.1" customHeight="1" x14ac:dyDescent="0.3">
      <c r="A190" s="28">
        <v>130</v>
      </c>
      <c r="B190" s="33" t="s">
        <v>363</v>
      </c>
      <c r="C190" s="38" t="s">
        <v>364</v>
      </c>
      <c r="D190" s="35" t="s">
        <v>365</v>
      </c>
      <c r="E190" s="36" t="str">
        <f>IF(G190="NVT",[1]DropdownAntwoord!A$3,"")</f>
        <v/>
      </c>
      <c r="F190" s="37"/>
      <c r="G190" s="32" t="str">
        <f t="shared" si="2"/>
        <v/>
      </c>
      <c r="H190" s="25">
        <v>1</v>
      </c>
      <c r="I190" s="25" t="str">
        <f>IFERROR(VLOOKUP(M190,[1]Context!$E$5:$G$37,3),"")</f>
        <v>Y</v>
      </c>
      <c r="J190" s="25" t="str">
        <f>IFERROR(VLOOKUP(N190,[1]Context!$E$5:$G$37,3),"")</f>
        <v/>
      </c>
      <c r="K190" s="25" t="str">
        <f>IFERROR(VLOOKUP(O190,[1]Context!$E$5:$G$37,3),"")</f>
        <v/>
      </c>
      <c r="L190" s="25"/>
      <c r="M190" s="19" t="s">
        <v>361</v>
      </c>
      <c r="N190" s="19"/>
      <c r="O190" s="19"/>
      <c r="Q190" s="1" t="s">
        <v>439</v>
      </c>
      <c r="R190" s="1" t="s">
        <v>439</v>
      </c>
      <c r="S190" s="1" t="s">
        <v>439</v>
      </c>
      <c r="T190" s="1" t="s">
        <v>439</v>
      </c>
    </row>
    <row r="191" spans="1:20" ht="50.1" customHeight="1" x14ac:dyDescent="0.3">
      <c r="A191" s="28">
        <v>131</v>
      </c>
      <c r="B191" s="33" t="s">
        <v>363</v>
      </c>
      <c r="C191" s="38" t="s">
        <v>366</v>
      </c>
      <c r="D191" s="44" t="s">
        <v>367</v>
      </c>
      <c r="E191" s="36" t="str">
        <f>IF(G191="NVT",[1]DropdownAntwoord!A$3,"")</f>
        <v/>
      </c>
      <c r="F191" s="37"/>
      <c r="G191" s="32" t="str">
        <f t="shared" si="2"/>
        <v/>
      </c>
      <c r="H191" s="25">
        <v>1</v>
      </c>
      <c r="I191" s="25" t="str">
        <f>IFERROR(VLOOKUP(M191,[1]Context!$E$5:$G$37,3),"")</f>
        <v>Y</v>
      </c>
      <c r="J191" s="25" t="str">
        <f>IFERROR(VLOOKUP(N191,[1]Context!$E$5:$G$37,3),"")</f>
        <v/>
      </c>
      <c r="K191" s="25" t="str">
        <f>IFERROR(VLOOKUP(O191,[1]Context!$E$5:$G$37,3),"")</f>
        <v/>
      </c>
      <c r="L191" s="25"/>
      <c r="M191" s="26" t="s">
        <v>361</v>
      </c>
      <c r="N191" s="19"/>
      <c r="O191" s="19"/>
      <c r="Q191" s="1" t="s">
        <v>439</v>
      </c>
      <c r="R191" s="1" t="s">
        <v>439</v>
      </c>
      <c r="S191" s="1" t="s">
        <v>439</v>
      </c>
      <c r="T191" s="1" t="s">
        <v>439</v>
      </c>
    </row>
    <row r="192" spans="1:20" ht="50.1" customHeight="1" x14ac:dyDescent="0.3">
      <c r="A192" s="28">
        <v>132</v>
      </c>
      <c r="B192" s="33" t="s">
        <v>363</v>
      </c>
      <c r="C192" s="38" t="s">
        <v>368</v>
      </c>
      <c r="D192" s="35" t="s">
        <v>369</v>
      </c>
      <c r="E192" s="36" t="str">
        <f>IF(G192="NVT",[1]DropdownAntwoord!A$3,"")</f>
        <v/>
      </c>
      <c r="F192" s="37"/>
      <c r="G192" s="32" t="str">
        <f t="shared" si="2"/>
        <v/>
      </c>
      <c r="H192" s="25">
        <v>1</v>
      </c>
      <c r="I192" s="25" t="str">
        <f>IFERROR(VLOOKUP(M192,[1]Context!$E$5:$G$37,3),"")</f>
        <v>Y</v>
      </c>
      <c r="J192" s="25" t="str">
        <f>IFERROR(VLOOKUP(N192,[1]Context!$E$5:$G$37,3),"")</f>
        <v/>
      </c>
      <c r="K192" s="25" t="str">
        <f>IFERROR(VLOOKUP(O192,[1]Context!$E$5:$G$37,3),"")</f>
        <v/>
      </c>
      <c r="L192" s="25"/>
      <c r="M192" s="19" t="s">
        <v>361</v>
      </c>
      <c r="N192" s="19"/>
      <c r="O192" s="19"/>
      <c r="Q192" s="1" t="s">
        <v>439</v>
      </c>
      <c r="R192" s="1" t="s">
        <v>439</v>
      </c>
      <c r="S192" s="1" t="s">
        <v>439</v>
      </c>
      <c r="T192" s="1" t="s">
        <v>439</v>
      </c>
    </row>
    <row r="193" spans="1:20" ht="62.25" hidden="1" customHeight="1" x14ac:dyDescent="0.3">
      <c r="A193" s="28">
        <v>133</v>
      </c>
      <c r="B193" s="33" t="s">
        <v>363</v>
      </c>
      <c r="C193" s="38" t="s">
        <v>370</v>
      </c>
      <c r="D193" s="35" t="s">
        <v>371</v>
      </c>
      <c r="E193" s="36" t="str">
        <f>IF(G193="NVT",[1]DropdownAntwoord!A$3,"")</f>
        <v/>
      </c>
      <c r="F193" s="37"/>
      <c r="G193" s="32" t="str">
        <f t="shared" si="2"/>
        <v/>
      </c>
      <c r="H193" s="25">
        <v>1</v>
      </c>
      <c r="I193" s="25" t="str">
        <f>IFERROR(VLOOKUP(M193,[1]Context!$E$5:$G$37,3),"")</f>
        <v>Y</v>
      </c>
      <c r="J193" s="25" t="str">
        <f>IFERROR(VLOOKUP(N193,[1]Context!$E$5:$G$37,3),"")</f>
        <v/>
      </c>
      <c r="K193" s="25" t="str">
        <f>IFERROR(VLOOKUP(O193,[1]Context!$E$5:$G$37,3),"")</f>
        <v/>
      </c>
      <c r="L193" s="25"/>
      <c r="M193" s="26" t="s">
        <v>361</v>
      </c>
      <c r="N193" s="19"/>
      <c r="O193" s="19"/>
    </row>
    <row r="194" spans="1:20" ht="50.1" customHeight="1" x14ac:dyDescent="0.3">
      <c r="A194" s="28">
        <v>134</v>
      </c>
      <c r="B194" s="33" t="s">
        <v>363</v>
      </c>
      <c r="C194" s="38" t="s">
        <v>372</v>
      </c>
      <c r="D194" s="35" t="s">
        <v>373</v>
      </c>
      <c r="E194" s="36" t="str">
        <f>IF(G194="NVT",[1]DropdownAntwoord!A$3,"")</f>
        <v/>
      </c>
      <c r="F194" s="37"/>
      <c r="G194" s="32" t="str">
        <f t="shared" si="2"/>
        <v/>
      </c>
      <c r="H194" s="25">
        <v>1</v>
      </c>
      <c r="I194" s="25" t="str">
        <f>IFERROR(VLOOKUP(M194,[1]Context!$E$5:$G$37,3),"")</f>
        <v>Y</v>
      </c>
      <c r="J194" s="25" t="str">
        <f>IFERROR(VLOOKUP(N194,[1]Context!$E$5:$G$37,3),"")</f>
        <v/>
      </c>
      <c r="K194" s="25" t="str">
        <f>IFERROR(VLOOKUP(O194,[1]Context!$E$5:$G$37,3),"")</f>
        <v/>
      </c>
      <c r="L194" s="25"/>
      <c r="M194" s="19" t="s">
        <v>361</v>
      </c>
      <c r="N194" s="19"/>
      <c r="O194" s="19"/>
      <c r="Q194" s="1" t="s">
        <v>439</v>
      </c>
      <c r="R194" s="1" t="s">
        <v>439</v>
      </c>
      <c r="S194" s="1" t="s">
        <v>439</v>
      </c>
      <c r="T194" s="1" t="s">
        <v>439</v>
      </c>
    </row>
    <row r="195" spans="1:20" ht="30" customHeight="1" x14ac:dyDescent="0.3">
      <c r="A195" s="28"/>
      <c r="B195" s="19"/>
      <c r="C195" s="25"/>
      <c r="D195" s="29" t="s">
        <v>374</v>
      </c>
      <c r="E195" s="30"/>
      <c r="F195" s="31"/>
      <c r="G195" s="32" t="str">
        <f t="shared" si="2"/>
        <v/>
      </c>
      <c r="H195" s="25"/>
      <c r="I195" s="25" t="str">
        <f>IFERROR(VLOOKUP(M195,[1]Context!$E$5:$G$37,3),"")</f>
        <v>Y</v>
      </c>
      <c r="J195" s="25" t="str">
        <f>IFERROR(VLOOKUP(N195,[1]Context!$E$5:$G$37,3),"")</f>
        <v/>
      </c>
      <c r="K195" s="25" t="str">
        <f>IFERROR(VLOOKUP(O195,[1]Context!$E$5:$G$37,3),"")</f>
        <v/>
      </c>
      <c r="L195" s="25"/>
      <c r="M195" s="19" t="s">
        <v>361</v>
      </c>
      <c r="N195" s="19"/>
      <c r="O195" s="19"/>
      <c r="Q195" s="1" t="s">
        <v>440</v>
      </c>
      <c r="R195" s="1" t="s">
        <v>440</v>
      </c>
      <c r="S195" s="1" t="s">
        <v>440</v>
      </c>
      <c r="T195" s="1" t="s">
        <v>440</v>
      </c>
    </row>
    <row r="196" spans="1:20" ht="50.1" customHeight="1" x14ac:dyDescent="0.3">
      <c r="A196" s="28">
        <v>135</v>
      </c>
      <c r="B196" s="33" t="s">
        <v>363</v>
      </c>
      <c r="C196" s="38" t="s">
        <v>375</v>
      </c>
      <c r="D196" s="35" t="s">
        <v>376</v>
      </c>
      <c r="E196" s="36" t="str">
        <f>IF(G196="NVT",[1]DropdownAntwoord!A$3,"")</f>
        <v/>
      </c>
      <c r="F196" s="37"/>
      <c r="G196" s="32" t="str">
        <f t="shared" si="2"/>
        <v/>
      </c>
      <c r="H196" s="25">
        <v>1</v>
      </c>
      <c r="I196" s="25" t="str">
        <f>IFERROR(VLOOKUP(M196,[1]Context!$E$5:$G$37,3),"")</f>
        <v>Y</v>
      </c>
      <c r="J196" s="25" t="str">
        <f>IFERROR(VLOOKUP(N196,[1]Context!$E$5:$G$37,3),"")</f>
        <v/>
      </c>
      <c r="K196" s="25" t="str">
        <f>IFERROR(VLOOKUP(O196,[1]Context!$E$5:$G$37,3),"")</f>
        <v/>
      </c>
      <c r="L196" s="25"/>
      <c r="M196" s="26" t="s">
        <v>361</v>
      </c>
      <c r="N196" s="19"/>
      <c r="O196" s="19"/>
      <c r="Q196" s="1" t="s">
        <v>439</v>
      </c>
      <c r="R196" s="1" t="s">
        <v>439</v>
      </c>
      <c r="S196" s="1" t="s">
        <v>439</v>
      </c>
      <c r="T196" s="1" t="s">
        <v>439</v>
      </c>
    </row>
    <row r="197" spans="1:20" ht="57" hidden="1" customHeight="1" x14ac:dyDescent="0.3">
      <c r="A197" s="28">
        <v>136</v>
      </c>
      <c r="B197" s="33" t="s">
        <v>363</v>
      </c>
      <c r="C197" s="38" t="s">
        <v>377</v>
      </c>
      <c r="D197" s="35" t="s">
        <v>378</v>
      </c>
      <c r="E197" s="36" t="str">
        <f>IF(G197="NVT",[1]DropdownAntwoord!A$3,"")</f>
        <v/>
      </c>
      <c r="F197" s="37"/>
      <c r="G197" s="32" t="str">
        <f t="shared" si="2"/>
        <v/>
      </c>
      <c r="H197" s="25">
        <v>1</v>
      </c>
      <c r="I197" s="25" t="str">
        <f>IFERROR(VLOOKUP(M197,[1]Context!$E$5:$G$37,3),"")</f>
        <v>Y</v>
      </c>
      <c r="J197" s="25" t="str">
        <f>IFERROR(VLOOKUP(N197,[1]Context!$E$5:$G$37,3),"")</f>
        <v/>
      </c>
      <c r="K197" s="25" t="str">
        <f>IFERROR(VLOOKUP(O197,[1]Context!$E$5:$G$37,3),"")</f>
        <v/>
      </c>
      <c r="L197" s="25"/>
      <c r="M197" s="19" t="s">
        <v>361</v>
      </c>
      <c r="N197" s="19"/>
      <c r="O197" s="19"/>
    </row>
    <row r="198" spans="1:20" ht="30" customHeight="1" x14ac:dyDescent="0.3">
      <c r="A198" s="28"/>
      <c r="B198" s="19"/>
      <c r="C198" s="25"/>
      <c r="D198" s="29" t="s">
        <v>379</v>
      </c>
      <c r="E198" s="30"/>
      <c r="F198" s="31"/>
      <c r="G198" s="32" t="str">
        <f t="shared" si="2"/>
        <v/>
      </c>
      <c r="H198" s="25">
        <v>1</v>
      </c>
      <c r="I198" s="25" t="str">
        <f>IFERROR(VLOOKUP(M198,[1]Context!$E$5:$G$37,3),"")</f>
        <v>Y</v>
      </c>
      <c r="J198" s="25" t="str">
        <f>IFERROR(VLOOKUP(N198,[1]Context!$E$5:$G$37,3),"")</f>
        <v/>
      </c>
      <c r="K198" s="25" t="str">
        <f>IFERROR(VLOOKUP(O198,[1]Context!$E$5:$G$37,3),"")</f>
        <v/>
      </c>
      <c r="L198" s="25"/>
      <c r="M198" s="19" t="s">
        <v>361</v>
      </c>
      <c r="N198" s="19"/>
      <c r="O198" s="19"/>
      <c r="Q198" s="1" t="s">
        <v>440</v>
      </c>
      <c r="R198" s="1" t="s">
        <v>440</v>
      </c>
      <c r="S198" s="1" t="s">
        <v>440</v>
      </c>
      <c r="T198" s="1" t="s">
        <v>440</v>
      </c>
    </row>
    <row r="199" spans="1:20" ht="50.1" customHeight="1" x14ac:dyDescent="0.3">
      <c r="A199" s="28">
        <v>137</v>
      </c>
      <c r="B199" s="33" t="s">
        <v>132</v>
      </c>
      <c r="C199" s="38" t="s">
        <v>380</v>
      </c>
      <c r="D199" s="35" t="s">
        <v>381</v>
      </c>
      <c r="E199" s="36" t="str">
        <f>IF(G199="NVT",[1]DropdownAntwoord!A$3,"")</f>
        <v/>
      </c>
      <c r="F199" s="37"/>
      <c r="G199" s="32" t="str">
        <f t="shared" si="2"/>
        <v/>
      </c>
      <c r="H199" s="25">
        <v>1</v>
      </c>
      <c r="I199" s="25" t="str">
        <f>IFERROR(VLOOKUP(M199,[1]Context!$E$5:$G$37,3),"")</f>
        <v>Y</v>
      </c>
      <c r="J199" s="25" t="str">
        <f>IFERROR(VLOOKUP(N199,[1]Context!$E$5:$G$37,3),"")</f>
        <v/>
      </c>
      <c r="K199" s="25" t="str">
        <f>IFERROR(VLOOKUP(O199,[1]Context!$E$5:$G$37,3),"")</f>
        <v/>
      </c>
      <c r="L199" s="25"/>
      <c r="M199" s="19" t="s">
        <v>361</v>
      </c>
      <c r="N199" s="19"/>
      <c r="O199" s="19"/>
      <c r="Q199" s="1" t="s">
        <v>439</v>
      </c>
      <c r="R199" s="1" t="s">
        <v>439</v>
      </c>
      <c r="S199" s="1" t="s">
        <v>439</v>
      </c>
      <c r="T199" s="1" t="s">
        <v>439</v>
      </c>
    </row>
    <row r="200" spans="1:20" ht="50.1" customHeight="1" x14ac:dyDescent="0.3">
      <c r="A200" s="28">
        <v>138</v>
      </c>
      <c r="B200" s="33" t="s">
        <v>132</v>
      </c>
      <c r="C200" s="38" t="s">
        <v>382</v>
      </c>
      <c r="D200" s="35" t="s">
        <v>383</v>
      </c>
      <c r="E200" s="36" t="str">
        <f>IF(G200="NVT",[1]DropdownAntwoord!A$3,"")</f>
        <v/>
      </c>
      <c r="F200" s="37"/>
      <c r="G200" s="32" t="str">
        <f t="shared" si="2"/>
        <v/>
      </c>
      <c r="H200" s="25">
        <v>1</v>
      </c>
      <c r="I200" s="25" t="str">
        <f>IFERROR(VLOOKUP(M200,[1]Context!$E$5:$G$37,3),"")</f>
        <v>Y</v>
      </c>
      <c r="J200" s="25" t="str">
        <f>IFERROR(VLOOKUP(N200,[1]Context!$E$5:$G$37,3),"")</f>
        <v/>
      </c>
      <c r="K200" s="25" t="str">
        <f>IFERROR(VLOOKUP(O200,[1]Context!$E$5:$G$37,3),"")</f>
        <v/>
      </c>
      <c r="L200" s="25"/>
      <c r="M200" s="19" t="s">
        <v>361</v>
      </c>
      <c r="N200" s="19"/>
      <c r="O200" s="19"/>
      <c r="Q200" s="1" t="s">
        <v>439</v>
      </c>
      <c r="R200" s="1" t="s">
        <v>439</v>
      </c>
      <c r="S200" s="1" t="s">
        <v>439</v>
      </c>
    </row>
    <row r="201" spans="1:20" ht="50.1" customHeight="1" x14ac:dyDescent="0.3">
      <c r="A201" s="28">
        <v>139</v>
      </c>
      <c r="B201" s="33" t="s">
        <v>132</v>
      </c>
      <c r="C201" s="38" t="s">
        <v>384</v>
      </c>
      <c r="D201" s="35" t="s">
        <v>385</v>
      </c>
      <c r="E201" s="36" t="str">
        <f>IF(G201="NVT",[1]DropdownAntwoord!A$3,"")</f>
        <v/>
      </c>
      <c r="F201" s="37"/>
      <c r="G201" s="32" t="str">
        <f t="shared" si="2"/>
        <v/>
      </c>
      <c r="H201" s="25">
        <v>1</v>
      </c>
      <c r="I201" s="25" t="str">
        <f>IFERROR(VLOOKUP(M201,[1]Context!$E$5:$G$37,3),"")</f>
        <v>Y</v>
      </c>
      <c r="J201" s="25" t="str">
        <f>IFERROR(VLOOKUP(N201,[1]Context!$E$5:$G$37,3),"")</f>
        <v/>
      </c>
      <c r="K201" s="25" t="str">
        <f>IFERROR(VLOOKUP(O201,[1]Context!$E$5:$G$37,3),"")</f>
        <v/>
      </c>
      <c r="L201" s="25"/>
      <c r="M201" s="19" t="s">
        <v>386</v>
      </c>
      <c r="N201" s="19"/>
      <c r="O201" s="19"/>
      <c r="Q201" s="1" t="s">
        <v>439</v>
      </c>
      <c r="R201" s="1" t="s">
        <v>439</v>
      </c>
      <c r="S201" s="1" t="s">
        <v>439</v>
      </c>
    </row>
    <row r="202" spans="1:20" s="27" customFormat="1" ht="30" customHeight="1" x14ac:dyDescent="0.3">
      <c r="A202" s="18" t="s">
        <v>387</v>
      </c>
      <c r="B202" s="19"/>
      <c r="C202" s="20"/>
      <c r="D202" s="21" t="s">
        <v>388</v>
      </c>
      <c r="E202" s="22"/>
      <c r="F202" s="23"/>
      <c r="G202" s="32" t="str">
        <f t="shared" si="2"/>
        <v/>
      </c>
      <c r="H202" s="20"/>
      <c r="I202" s="25" t="str">
        <f>IFERROR(VLOOKUP(M202,[1]Context!$E$5:$G$37,3),"")</f>
        <v>Y</v>
      </c>
      <c r="J202" s="25" t="str">
        <f>IFERROR(VLOOKUP(N202,[1]Context!$E$5:$G$37,3),"")</f>
        <v/>
      </c>
      <c r="K202" s="25" t="str">
        <f>IFERROR(VLOOKUP(O202,[1]Context!$E$5:$G$37,3),"")</f>
        <v/>
      </c>
      <c r="L202" s="20"/>
      <c r="M202" s="19" t="s">
        <v>386</v>
      </c>
      <c r="N202" s="26"/>
      <c r="O202" s="26"/>
      <c r="Q202" s="1" t="s">
        <v>440</v>
      </c>
      <c r="R202" s="1" t="s">
        <v>440</v>
      </c>
      <c r="S202" s="1" t="s">
        <v>440</v>
      </c>
      <c r="T202" s="1" t="s">
        <v>440</v>
      </c>
    </row>
    <row r="203" spans="1:20" ht="30" customHeight="1" x14ac:dyDescent="0.3">
      <c r="A203" s="28"/>
      <c r="B203" s="19"/>
      <c r="C203" s="25"/>
      <c r="D203" s="29" t="s">
        <v>389</v>
      </c>
      <c r="E203" s="30"/>
      <c r="F203" s="31"/>
      <c r="G203" s="32" t="str">
        <f t="shared" si="2"/>
        <v/>
      </c>
      <c r="H203" s="25">
        <v>1</v>
      </c>
      <c r="I203" s="25" t="str">
        <f>IFERROR(VLOOKUP(M203,[1]Context!$E$5:$G$37,3),"")</f>
        <v>Y</v>
      </c>
      <c r="J203" s="25" t="str">
        <f>IFERROR(VLOOKUP(N203,[1]Context!$E$5:$G$37,3),"")</f>
        <v/>
      </c>
      <c r="K203" s="25" t="str">
        <f>IFERROR(VLOOKUP(O203,[1]Context!$E$5:$G$37,3),"")</f>
        <v/>
      </c>
      <c r="L203" s="25"/>
      <c r="M203" s="19" t="s">
        <v>386</v>
      </c>
      <c r="N203" s="19"/>
      <c r="O203" s="19"/>
      <c r="Q203" s="1" t="s">
        <v>440</v>
      </c>
      <c r="R203" s="1" t="s">
        <v>440</v>
      </c>
      <c r="S203" s="1" t="s">
        <v>440</v>
      </c>
      <c r="T203" s="1" t="s">
        <v>440</v>
      </c>
    </row>
    <row r="204" spans="1:20" ht="51" customHeight="1" x14ac:dyDescent="0.3">
      <c r="A204" s="28">
        <v>140</v>
      </c>
      <c r="B204" s="33" t="s">
        <v>390</v>
      </c>
      <c r="C204" s="38" t="s">
        <v>391</v>
      </c>
      <c r="D204" s="35" t="s">
        <v>392</v>
      </c>
      <c r="E204" s="36" t="str">
        <f>IF(G204="NVT",[1]DropdownAntwoord!A$3,"")</f>
        <v/>
      </c>
      <c r="F204" s="37"/>
      <c r="G204" s="32" t="str">
        <f t="shared" si="2"/>
        <v/>
      </c>
      <c r="H204" s="25">
        <v>1</v>
      </c>
      <c r="I204" s="25" t="str">
        <f>IFERROR(VLOOKUP(M204,[1]Context!$E$5:$G$37,3),"")</f>
        <v>Y</v>
      </c>
      <c r="J204" s="25" t="str">
        <f>IFERROR(VLOOKUP(N204,[1]Context!$E$5:$G$37,3),"")</f>
        <v/>
      </c>
      <c r="K204" s="25" t="str">
        <f>IFERROR(VLOOKUP(O204,[1]Context!$E$5:$G$37,3),"")</f>
        <v/>
      </c>
      <c r="L204" s="25"/>
      <c r="M204" s="26" t="s">
        <v>386</v>
      </c>
      <c r="N204" s="19"/>
      <c r="O204" s="19"/>
      <c r="Q204" s="1" t="s">
        <v>439</v>
      </c>
      <c r="R204" s="1" t="s">
        <v>439</v>
      </c>
      <c r="S204" s="1" t="s">
        <v>439</v>
      </c>
    </row>
    <row r="205" spans="1:20" ht="63" hidden="1" customHeight="1" x14ac:dyDescent="0.3">
      <c r="A205" s="28">
        <v>141</v>
      </c>
      <c r="B205" s="33" t="s">
        <v>390</v>
      </c>
      <c r="C205" s="38" t="s">
        <v>393</v>
      </c>
      <c r="D205" s="35" t="s">
        <v>394</v>
      </c>
      <c r="E205" s="36" t="str">
        <f>IF(G205="NVT",[1]DropdownAntwoord!A$3,"")</f>
        <v/>
      </c>
      <c r="F205" s="37"/>
      <c r="G205" s="32" t="str">
        <f t="shared" si="2"/>
        <v/>
      </c>
      <c r="H205" s="25">
        <v>1</v>
      </c>
      <c r="I205" s="25" t="str">
        <f>IFERROR(VLOOKUP(M205,[1]Context!$E$5:$G$37,3),"")</f>
        <v>Y</v>
      </c>
      <c r="J205" s="25" t="str">
        <f>IFERROR(VLOOKUP(N205,[1]Context!$E$5:$G$37,3),"")</f>
        <v/>
      </c>
      <c r="K205" s="25" t="str">
        <f>IFERROR(VLOOKUP(O205,[1]Context!$E$5:$G$37,3),"")</f>
        <v/>
      </c>
      <c r="L205" s="25"/>
      <c r="M205" s="26" t="s">
        <v>386</v>
      </c>
      <c r="N205" s="19"/>
      <c r="O205" s="19"/>
    </row>
    <row r="206" spans="1:20" s="27" customFormat="1" ht="30" hidden="1" customHeight="1" x14ac:dyDescent="0.3">
      <c r="A206" s="18" t="s">
        <v>395</v>
      </c>
      <c r="B206" s="19"/>
      <c r="C206" s="20"/>
      <c r="D206" s="21" t="s">
        <v>396</v>
      </c>
      <c r="E206" s="22"/>
      <c r="F206" s="23"/>
      <c r="G206" s="32" t="str">
        <f t="shared" si="2"/>
        <v>NVT</v>
      </c>
      <c r="H206" s="20"/>
      <c r="I206" s="25" t="str">
        <f>IFERROR(VLOOKUP(M206,[1]Context!$E$5:$G$37,3),"")</f>
        <v/>
      </c>
      <c r="J206" s="25" t="str">
        <f>IFERROR(VLOOKUP(N206,[1]Context!$E$5:$G$37,3),"")</f>
        <v/>
      </c>
      <c r="K206" s="25" t="str">
        <f>IFERROR(VLOOKUP(O206,[1]Context!$E$5:$G$37,3),"")</f>
        <v/>
      </c>
      <c r="L206" s="20"/>
      <c r="M206" s="26"/>
      <c r="N206" s="26"/>
      <c r="O206" s="26"/>
    </row>
    <row r="207" spans="1:20" ht="30" hidden="1" customHeight="1" x14ac:dyDescent="0.3">
      <c r="A207" s="28"/>
      <c r="B207" s="19"/>
      <c r="C207" s="25"/>
      <c r="D207" s="29" t="s">
        <v>397</v>
      </c>
      <c r="E207" s="30"/>
      <c r="F207" s="31"/>
      <c r="G207" s="32"/>
      <c r="H207" s="25">
        <v>0</v>
      </c>
      <c r="I207" s="25" t="str">
        <f>IFERROR(VLOOKUP(M207,[1]Context!$E$5:$G$37,3),"")</f>
        <v/>
      </c>
      <c r="J207" s="25" t="str">
        <f>IFERROR(VLOOKUP(N207,[1]Context!$E$5:$G$37,3),"")</f>
        <v/>
      </c>
      <c r="K207" s="25" t="str">
        <f>IFERROR(VLOOKUP(O207,[1]Context!$E$5:$G$37,3),"")</f>
        <v/>
      </c>
      <c r="L207" s="25"/>
      <c r="M207" s="19"/>
      <c r="N207" s="19"/>
      <c r="O207" s="19"/>
    </row>
    <row r="208" spans="1:20" ht="71.25" hidden="1" customHeight="1" x14ac:dyDescent="0.3">
      <c r="A208" s="28">
        <v>142</v>
      </c>
      <c r="B208" s="33" t="s">
        <v>96</v>
      </c>
      <c r="C208" s="38" t="s">
        <v>398</v>
      </c>
      <c r="D208" s="35" t="s">
        <v>399</v>
      </c>
      <c r="E208" s="36" t="str">
        <f>IF(G208="NVT",[1]DropdownAntwoord!A$3,"")</f>
        <v/>
      </c>
      <c r="F208" s="37"/>
      <c r="G208" s="32"/>
      <c r="H208" s="25">
        <v>1</v>
      </c>
      <c r="I208" s="25" t="str">
        <f>IFERROR(VLOOKUP(M208,[1]Context!$E$5:$G$37,3),"")</f>
        <v/>
      </c>
      <c r="J208" s="25" t="str">
        <f>IFERROR(VLOOKUP(N208,[1]Context!$E$5:$G$37,3),"")</f>
        <v/>
      </c>
      <c r="K208" s="25" t="str">
        <f>IFERROR(VLOOKUP(O208,[1]Context!$E$5:$G$37,3),"")</f>
        <v/>
      </c>
      <c r="L208" s="25"/>
      <c r="M208" s="19"/>
      <c r="N208" s="19"/>
      <c r="O208" s="19"/>
    </row>
    <row r="209" spans="1:20" ht="50.1" hidden="1" customHeight="1" x14ac:dyDescent="0.3">
      <c r="A209" s="28">
        <v>143</v>
      </c>
      <c r="B209" s="33" t="s">
        <v>400</v>
      </c>
      <c r="C209" s="38" t="s">
        <v>401</v>
      </c>
      <c r="D209" s="35" t="s">
        <v>402</v>
      </c>
      <c r="E209" s="36" t="str">
        <f>IF(G209="NVT",[1]DropdownAntwoord!A$3,"")</f>
        <v/>
      </c>
      <c r="F209" s="37"/>
      <c r="G209" s="32"/>
      <c r="H209" s="25">
        <v>1</v>
      </c>
      <c r="I209" s="25" t="str">
        <f>IFERROR(VLOOKUP(M209,[1]Context!$E$5:$G$37,3),"")</f>
        <v/>
      </c>
      <c r="J209" s="25" t="str">
        <f>IFERROR(VLOOKUP(N209,[1]Context!$E$5:$G$37,3),"")</f>
        <v/>
      </c>
      <c r="K209" s="25" t="str">
        <f>IFERROR(VLOOKUP(O209,[1]Context!$E$5:$G$37,3),"")</f>
        <v/>
      </c>
      <c r="L209" s="25"/>
      <c r="M209" s="19"/>
      <c r="N209" s="19"/>
      <c r="O209" s="19"/>
    </row>
    <row r="210" spans="1:20" ht="50.1" hidden="1" customHeight="1" x14ac:dyDescent="0.3">
      <c r="A210" s="28">
        <v>144</v>
      </c>
      <c r="B210" s="33" t="s">
        <v>400</v>
      </c>
      <c r="C210" s="38" t="s">
        <v>403</v>
      </c>
      <c r="D210" s="35" t="s">
        <v>404</v>
      </c>
      <c r="E210" s="36" t="str">
        <f>IF(G210="NVT",[1]DropdownAntwoord!A$3,"")</f>
        <v/>
      </c>
      <c r="F210" s="37"/>
      <c r="G210" s="32"/>
      <c r="H210" s="25">
        <v>1</v>
      </c>
      <c r="I210" s="25" t="str">
        <f>IFERROR(VLOOKUP(M210,[1]Context!$E$5:$G$37,3),"")</f>
        <v/>
      </c>
      <c r="J210" s="25" t="str">
        <f>IFERROR(VLOOKUP(N210,[1]Context!$E$5:$G$37,3),"")</f>
        <v/>
      </c>
      <c r="K210" s="25" t="str">
        <f>IFERROR(VLOOKUP(O210,[1]Context!$E$5:$G$37,3),"")</f>
        <v/>
      </c>
      <c r="L210" s="25"/>
      <c r="M210" s="19"/>
      <c r="N210" s="19"/>
      <c r="O210" s="19"/>
    </row>
    <row r="211" spans="1:20" ht="51" hidden="1" customHeight="1" x14ac:dyDescent="0.3">
      <c r="A211" s="28">
        <v>145</v>
      </c>
      <c r="B211" s="33" t="s">
        <v>405</v>
      </c>
      <c r="C211" s="38" t="s">
        <v>406</v>
      </c>
      <c r="D211" s="35" t="s">
        <v>407</v>
      </c>
      <c r="E211" s="36" t="str">
        <f>IF(G211="NVT",[1]DropdownAntwoord!A$3,"")</f>
        <v/>
      </c>
      <c r="F211" s="37"/>
      <c r="G211" s="32"/>
      <c r="H211" s="25">
        <v>1</v>
      </c>
      <c r="I211" s="25" t="str">
        <f>IFERROR(VLOOKUP(M211,[1]Context!$E$5:$G$37,3),"")</f>
        <v/>
      </c>
      <c r="J211" s="25" t="str">
        <f>IFERROR(VLOOKUP(N211,[1]Context!$E$5:$G$37,3),"")</f>
        <v/>
      </c>
      <c r="K211" s="25" t="str">
        <f>IFERROR(VLOOKUP(O211,[1]Context!$E$5:$G$37,3),"")</f>
        <v/>
      </c>
      <c r="L211" s="25"/>
      <c r="M211" s="19"/>
      <c r="N211" s="19"/>
      <c r="O211" s="19"/>
    </row>
    <row r="212" spans="1:20" ht="51" hidden="1" customHeight="1" x14ac:dyDescent="0.3">
      <c r="A212" s="28">
        <v>146</v>
      </c>
      <c r="B212" s="33" t="s">
        <v>143</v>
      </c>
      <c r="C212" s="38" t="s">
        <v>408</v>
      </c>
      <c r="D212" s="35" t="s">
        <v>409</v>
      </c>
      <c r="E212" s="36" t="str">
        <f>IF(G212="NVT",[1]DropdownAntwoord!A$3,"")</f>
        <v/>
      </c>
      <c r="F212" s="37"/>
      <c r="G212" s="32"/>
      <c r="H212" s="20">
        <v>0</v>
      </c>
      <c r="I212" s="25" t="str">
        <f>IFERROR(VLOOKUP(M212,[1]Context!$E$5:$G$37,3),"")</f>
        <v/>
      </c>
      <c r="J212" s="25" t="str">
        <f>IFERROR(VLOOKUP(N212,[1]Context!$E$5:$G$37,3),"")</f>
        <v/>
      </c>
      <c r="K212" s="25" t="str">
        <f>IFERROR(VLOOKUP(O212,[1]Context!$E$5:$G$37,3),"")</f>
        <v/>
      </c>
      <c r="L212" s="20"/>
      <c r="M212" s="39"/>
      <c r="N212" s="19"/>
      <c r="O212" s="19"/>
    </row>
    <row r="213" spans="1:20" s="27" customFormat="1" ht="30" customHeight="1" x14ac:dyDescent="0.3">
      <c r="A213" s="18" t="s">
        <v>410</v>
      </c>
      <c r="B213" s="19"/>
      <c r="C213" s="20"/>
      <c r="D213" s="21" t="s">
        <v>411</v>
      </c>
      <c r="E213" s="22"/>
      <c r="F213" s="23"/>
      <c r="G213" s="32" t="str">
        <f>IF(I213="Y","","NVT")</f>
        <v>NVT</v>
      </c>
      <c r="H213" s="20"/>
      <c r="I213" s="25" t="str">
        <f>IFERROR(VLOOKUP(M213,[1]Context!$E$5:$G$37,3),"")</f>
        <v/>
      </c>
      <c r="J213" s="25" t="str">
        <f>IFERROR(VLOOKUP(N213,[1]Context!$E$5:$G$37,3),"")</f>
        <v/>
      </c>
      <c r="K213" s="25" t="str">
        <f>IFERROR(VLOOKUP(O213,[1]Context!$E$5:$G$37,3),"")</f>
        <v/>
      </c>
      <c r="L213" s="20"/>
      <c r="M213" s="26"/>
      <c r="N213" s="26"/>
      <c r="O213" s="26"/>
      <c r="Q213" s="1" t="s">
        <v>440</v>
      </c>
      <c r="R213" s="1" t="s">
        <v>440</v>
      </c>
      <c r="S213" s="1" t="s">
        <v>440</v>
      </c>
      <c r="T213" s="1" t="s">
        <v>440</v>
      </c>
    </row>
    <row r="214" spans="1:20" ht="30" customHeight="1" x14ac:dyDescent="0.3">
      <c r="A214" s="28"/>
      <c r="B214" s="19"/>
      <c r="C214" s="25"/>
      <c r="D214" s="29" t="s">
        <v>412</v>
      </c>
      <c r="E214" s="30"/>
      <c r="F214" s="31"/>
      <c r="G214" s="32" t="str">
        <f>IF(I214="Y","","NVT")</f>
        <v>NVT</v>
      </c>
      <c r="H214" s="25"/>
      <c r="I214" s="25" t="str">
        <f>IFERROR(VLOOKUP(M214,[1]Context!$E$5:$G$37,3),"")</f>
        <v/>
      </c>
      <c r="J214" s="25" t="str">
        <f>IFERROR(VLOOKUP(N214,[1]Context!$E$5:$G$37,3),"")</f>
        <v/>
      </c>
      <c r="K214" s="25" t="str">
        <f>IFERROR(VLOOKUP(O214,[1]Context!$E$5:$G$37,3),"")</f>
        <v/>
      </c>
      <c r="L214" s="25"/>
      <c r="M214" s="19"/>
      <c r="N214" s="19"/>
      <c r="O214" s="19"/>
      <c r="Q214" s="1" t="s">
        <v>440</v>
      </c>
      <c r="R214" s="1" t="s">
        <v>440</v>
      </c>
      <c r="S214" s="1" t="s">
        <v>440</v>
      </c>
      <c r="T214" s="1" t="s">
        <v>440</v>
      </c>
    </row>
    <row r="215" spans="1:20" ht="50.1" customHeight="1" x14ac:dyDescent="0.3">
      <c r="A215" s="28">
        <v>147</v>
      </c>
      <c r="B215" s="33" t="s">
        <v>69</v>
      </c>
      <c r="C215" s="38" t="s">
        <v>413</v>
      </c>
      <c r="D215" s="35" t="s">
        <v>414</v>
      </c>
      <c r="E215" s="36" t="str">
        <f>IF(G215="NVT",[1]DropdownAntwoord!A$3,"")</f>
        <v/>
      </c>
      <c r="F215" s="37"/>
      <c r="G215" s="32"/>
      <c r="H215" s="25">
        <v>0</v>
      </c>
      <c r="I215" s="25" t="str">
        <f>IFERROR(VLOOKUP(M215,[1]Context!$E$5:$G$37,3),"")</f>
        <v/>
      </c>
      <c r="J215" s="25" t="str">
        <f>IFERROR(VLOOKUP(N215,[1]Context!$E$5:$G$37,3),"")</f>
        <v/>
      </c>
      <c r="K215" s="25" t="str">
        <f>IFERROR(VLOOKUP(O215,[1]Context!$E$5:$G$37,3),"")</f>
        <v/>
      </c>
      <c r="L215" s="25"/>
      <c r="M215" s="39"/>
      <c r="N215" s="19"/>
      <c r="O215" s="19"/>
      <c r="Q215" s="1" t="s">
        <v>439</v>
      </c>
      <c r="R215" s="1" t="s">
        <v>439</v>
      </c>
      <c r="S215" s="1" t="s">
        <v>439</v>
      </c>
      <c r="T215" s="1" t="s">
        <v>439</v>
      </c>
    </row>
    <row r="216" spans="1:20" ht="60.75" customHeight="1" x14ac:dyDescent="0.3">
      <c r="A216" s="28">
        <v>148</v>
      </c>
      <c r="B216" s="33" t="s">
        <v>69</v>
      </c>
      <c r="C216" s="38" t="s">
        <v>415</v>
      </c>
      <c r="D216" s="35" t="s">
        <v>416</v>
      </c>
      <c r="E216" s="36" t="str">
        <f>IF(G216="NVT",[1]DropdownAntwoord!A$3,"")</f>
        <v/>
      </c>
      <c r="F216" s="37"/>
      <c r="G216" s="32"/>
      <c r="H216" s="25">
        <v>0</v>
      </c>
      <c r="I216" s="25" t="str">
        <f>IFERROR(VLOOKUP(M216,[1]Context!$E$5:$G$37,3),"")</f>
        <v/>
      </c>
      <c r="J216" s="25" t="str">
        <f>IFERROR(VLOOKUP(N216,[1]Context!$E$5:$G$37,3),"")</f>
        <v/>
      </c>
      <c r="K216" s="25" t="str">
        <f>IFERROR(VLOOKUP(O216,[1]Context!$E$5:$G$37,3),"")</f>
        <v/>
      </c>
      <c r="L216" s="25"/>
      <c r="M216" s="39"/>
      <c r="N216" s="19"/>
      <c r="O216" s="19"/>
      <c r="Q216" s="1" t="s">
        <v>439</v>
      </c>
      <c r="R216" s="1" t="s">
        <v>439</v>
      </c>
      <c r="S216" s="1" t="s">
        <v>439</v>
      </c>
      <c r="T216" s="1" t="s">
        <v>439</v>
      </c>
    </row>
    <row r="217" spans="1:20" ht="50.1" customHeight="1" x14ac:dyDescent="0.3">
      <c r="A217" s="28">
        <v>149</v>
      </c>
      <c r="B217" s="33" t="s">
        <v>69</v>
      </c>
      <c r="C217" s="38" t="s">
        <v>417</v>
      </c>
      <c r="D217" s="35" t="s">
        <v>418</v>
      </c>
      <c r="E217" s="36" t="str">
        <f>IF(G217="NVT",[1]DropdownAntwoord!A$3,"")</f>
        <v/>
      </c>
      <c r="F217" s="37"/>
      <c r="G217" s="32"/>
      <c r="H217" s="25">
        <v>0</v>
      </c>
      <c r="I217" s="25" t="str">
        <f>IFERROR(VLOOKUP(M217,[1]Context!$E$5:$G$37,3),"")</f>
        <v/>
      </c>
      <c r="J217" s="25" t="str">
        <f>IFERROR(VLOOKUP(N217,[1]Context!$E$5:$G$37,3),"")</f>
        <v/>
      </c>
      <c r="K217" s="25" t="str">
        <f>IFERROR(VLOOKUP(O217,[1]Context!$E$5:$G$37,3),"")</f>
        <v/>
      </c>
      <c r="L217" s="25"/>
      <c r="M217" s="39"/>
      <c r="N217" s="19"/>
      <c r="O217" s="19"/>
      <c r="Q217" s="1" t="s">
        <v>439</v>
      </c>
      <c r="R217" s="1" t="s">
        <v>439</v>
      </c>
      <c r="S217" s="1" t="s">
        <v>439</v>
      </c>
      <c r="T217" s="1" t="s">
        <v>439</v>
      </c>
    </row>
    <row r="218" spans="1:20" ht="57" customHeight="1" x14ac:dyDescent="0.3">
      <c r="A218" s="28">
        <v>150</v>
      </c>
      <c r="B218" s="33" t="s">
        <v>69</v>
      </c>
      <c r="C218" s="38" t="s">
        <v>419</v>
      </c>
      <c r="D218" s="35" t="s">
        <v>420</v>
      </c>
      <c r="E218" s="36" t="str">
        <f>IF(G218="NVT",[1]DropdownAntwoord!A$3,"")</f>
        <v/>
      </c>
      <c r="F218" s="37"/>
      <c r="G218" s="32"/>
      <c r="H218" s="25">
        <v>0</v>
      </c>
      <c r="I218" s="25" t="str">
        <f>IFERROR(VLOOKUP(M218,[1]Context!$E$5:$G$37,3),"")</f>
        <v/>
      </c>
      <c r="J218" s="25" t="str">
        <f>IFERROR(VLOOKUP(N218,[1]Context!$E$5:$G$37,3),"")</f>
        <v/>
      </c>
      <c r="K218" s="25" t="str">
        <f>IFERROR(VLOOKUP(O218,[1]Context!$E$5:$G$37,3),"")</f>
        <v/>
      </c>
      <c r="L218" s="25"/>
      <c r="M218" s="39"/>
      <c r="N218" s="19"/>
      <c r="O218" s="19"/>
      <c r="Q218" s="1" t="s">
        <v>439</v>
      </c>
      <c r="R218" s="1" t="s">
        <v>439</v>
      </c>
      <c r="S218" s="1" t="s">
        <v>439</v>
      </c>
      <c r="T218" s="1" t="s">
        <v>439</v>
      </c>
    </row>
    <row r="219" spans="1:20" ht="50.1" customHeight="1" x14ac:dyDescent="0.3">
      <c r="A219" s="28">
        <v>151</v>
      </c>
      <c r="B219" s="33" t="s">
        <v>69</v>
      </c>
      <c r="C219" s="38" t="s">
        <v>421</v>
      </c>
      <c r="D219" s="35" t="s">
        <v>422</v>
      </c>
      <c r="E219" s="36" t="str">
        <f>IF(G219="NVT",[1]DropdownAntwoord!A$3,"")</f>
        <v/>
      </c>
      <c r="F219" s="37"/>
      <c r="G219" s="32"/>
      <c r="H219" s="25">
        <v>0</v>
      </c>
      <c r="I219" s="25" t="str">
        <f>IFERROR(VLOOKUP(M219,[1]Context!$E$5:$G$37,3),"")</f>
        <v/>
      </c>
      <c r="J219" s="25" t="str">
        <f>IFERROR(VLOOKUP(N219,[1]Context!$E$5:$G$37,3),"")</f>
        <v/>
      </c>
      <c r="K219" s="25" t="str">
        <f>IFERROR(VLOOKUP(O219,[1]Context!$E$5:$G$37,3),"")</f>
        <v/>
      </c>
      <c r="L219" s="25"/>
      <c r="M219" s="39"/>
      <c r="N219" s="19"/>
      <c r="O219" s="19"/>
      <c r="Q219" s="1" t="s">
        <v>439</v>
      </c>
      <c r="R219" s="1" t="s">
        <v>439</v>
      </c>
      <c r="S219" s="1" t="s">
        <v>439</v>
      </c>
      <c r="T219" s="1" t="s">
        <v>439</v>
      </c>
    </row>
    <row r="220" spans="1:20" ht="50.1" customHeight="1" x14ac:dyDescent="0.3">
      <c r="A220" s="28">
        <v>152</v>
      </c>
      <c r="B220" s="33" t="s">
        <v>69</v>
      </c>
      <c r="C220" s="38" t="s">
        <v>423</v>
      </c>
      <c r="D220" s="35" t="s">
        <v>424</v>
      </c>
      <c r="E220" s="36" t="str">
        <f>IF(G220="NVT",[1]DropdownAntwoord!A$3,"")</f>
        <v/>
      </c>
      <c r="F220" s="37"/>
      <c r="G220" s="32"/>
      <c r="H220" s="25">
        <v>0</v>
      </c>
      <c r="I220" s="25" t="str">
        <f>IFERROR(VLOOKUP(M220,[1]Context!$E$5:$G$37,3),"")</f>
        <v/>
      </c>
      <c r="J220" s="25" t="str">
        <f>IFERROR(VLOOKUP(N220,[1]Context!$E$5:$G$37,3),"")</f>
        <v/>
      </c>
      <c r="K220" s="25" t="str">
        <f>IFERROR(VLOOKUP(O220,[1]Context!$E$5:$G$37,3),"")</f>
        <v/>
      </c>
      <c r="L220" s="25"/>
      <c r="M220" s="39"/>
      <c r="N220" s="19"/>
      <c r="O220" s="19"/>
      <c r="Q220" s="1" t="s">
        <v>439</v>
      </c>
      <c r="R220" s="1" t="s">
        <v>439</v>
      </c>
      <c r="S220" s="1" t="s">
        <v>439</v>
      </c>
      <c r="T220" s="1" t="s">
        <v>439</v>
      </c>
    </row>
    <row r="221" spans="1:20" ht="50.1" customHeight="1" x14ac:dyDescent="0.3">
      <c r="A221" s="28">
        <v>153</v>
      </c>
      <c r="B221" s="33" t="s">
        <v>69</v>
      </c>
      <c r="C221" s="38" t="s">
        <v>425</v>
      </c>
      <c r="D221" s="35" t="s">
        <v>426</v>
      </c>
      <c r="E221" s="36" t="str">
        <f>IF(G221="NVT",[1]DropdownAntwoord!A$3,"")</f>
        <v/>
      </c>
      <c r="F221" s="37"/>
      <c r="G221" s="32"/>
      <c r="H221" s="25">
        <v>0</v>
      </c>
      <c r="I221" s="25" t="str">
        <f>IFERROR(VLOOKUP(M221,[1]Context!$E$5:$G$37,3),"")</f>
        <v/>
      </c>
      <c r="J221" s="25" t="str">
        <f>IFERROR(VLOOKUP(N221,[1]Context!$E$5:$G$37,3),"")</f>
        <v/>
      </c>
      <c r="K221" s="25" t="str">
        <f>IFERROR(VLOOKUP(O221,[1]Context!$E$5:$G$37,3),"")</f>
        <v/>
      </c>
      <c r="L221" s="25"/>
      <c r="M221" s="39"/>
      <c r="N221" s="19"/>
      <c r="O221" s="19"/>
      <c r="Q221" s="1" t="s">
        <v>439</v>
      </c>
      <c r="R221" s="1" t="s">
        <v>439</v>
      </c>
      <c r="S221" s="1" t="s">
        <v>439</v>
      </c>
      <c r="T221" s="1" t="s">
        <v>439</v>
      </c>
    </row>
    <row r="222" spans="1:20" ht="50.1" customHeight="1" thickBot="1" x14ac:dyDescent="0.35">
      <c r="A222" s="45">
        <v>154</v>
      </c>
      <c r="B222" s="46" t="s">
        <v>427</v>
      </c>
      <c r="C222" s="47" t="s">
        <v>428</v>
      </c>
      <c r="D222" s="48" t="s">
        <v>429</v>
      </c>
      <c r="E222" s="49" t="str">
        <f>IF(G222="NVT",[1]DropdownAntwoord!A$3,"")</f>
        <v/>
      </c>
      <c r="F222" s="50"/>
      <c r="G222" s="32"/>
      <c r="H222" s="25">
        <v>0</v>
      </c>
      <c r="I222" s="25" t="str">
        <f>IFERROR(VLOOKUP(M222,[1]Context!$E$5:$G$37,3),"")</f>
        <v/>
      </c>
      <c r="J222" s="25" t="str">
        <f>IFERROR(VLOOKUP(N222,[1]Context!$E$5:$G$37,3),"")</f>
        <v/>
      </c>
      <c r="K222" s="25" t="str">
        <f>IFERROR(VLOOKUP(O222,[1]Context!$E$5:$G$37,3),"")</f>
        <v/>
      </c>
      <c r="L222" s="25"/>
      <c r="M222" s="39"/>
      <c r="N222" s="19"/>
      <c r="O222" s="19"/>
      <c r="R222" s="1" t="s">
        <v>439</v>
      </c>
      <c r="S222" s="1" t="s">
        <v>439</v>
      </c>
      <c r="T222" s="1" t="s">
        <v>439</v>
      </c>
    </row>
    <row r="224" spans="1:20" x14ac:dyDescent="0.3">
      <c r="B224" s="52"/>
      <c r="C224" s="53"/>
      <c r="D224" s="54"/>
      <c r="E224" s="54"/>
    </row>
    <row r="225" spans="2:6" ht="36" customHeight="1" x14ac:dyDescent="0.3">
      <c r="B225" s="93"/>
      <c r="C225" s="93"/>
      <c r="D225" s="93"/>
      <c r="E225" s="93"/>
      <c r="F225" s="93"/>
    </row>
    <row r="226" spans="2:6" x14ac:dyDescent="0.3">
      <c r="B226" s="54"/>
      <c r="C226" s="53"/>
      <c r="D226" s="54"/>
      <c r="E226" s="54"/>
    </row>
    <row r="227" spans="2:6" x14ac:dyDescent="0.3">
      <c r="B227" s="55"/>
      <c r="C227" s="53"/>
      <c r="D227" s="54"/>
      <c r="E227" s="54"/>
    </row>
    <row r="228" spans="2:6" ht="33" customHeight="1" x14ac:dyDescent="0.3">
      <c r="B228" s="64"/>
      <c r="C228" s="64"/>
      <c r="D228" s="64"/>
      <c r="E228" s="64"/>
      <c r="F228" s="64"/>
    </row>
    <row r="229" spans="2:6" ht="14.4" thickBot="1" x14ac:dyDescent="0.35">
      <c r="B229" s="56"/>
      <c r="C229" s="57"/>
      <c r="D229" s="54"/>
      <c r="E229" s="54"/>
    </row>
    <row r="230" spans="2:6" ht="105" customHeight="1" thickBot="1" x14ac:dyDescent="0.35">
      <c r="B230" s="65" t="s">
        <v>430</v>
      </c>
      <c r="C230" s="66"/>
      <c r="D230" s="67"/>
      <c r="E230" s="58" t="s">
        <v>431</v>
      </c>
      <c r="F230" s="59" t="s">
        <v>432</v>
      </c>
    </row>
    <row r="231" spans="2:6" ht="105" customHeight="1" thickBot="1" x14ac:dyDescent="0.35">
      <c r="B231" s="68" t="s">
        <v>433</v>
      </c>
      <c r="C231" s="69"/>
      <c r="D231" s="70"/>
      <c r="E231" s="58" t="s">
        <v>431</v>
      </c>
      <c r="F231" s="59" t="s">
        <v>432</v>
      </c>
    </row>
    <row r="232" spans="2:6" x14ac:dyDescent="0.3">
      <c r="B232" s="54"/>
      <c r="C232" s="57"/>
      <c r="D232" s="54"/>
      <c r="E232" s="54"/>
    </row>
    <row r="233" spans="2:6" ht="168" customHeight="1" x14ac:dyDescent="0.3">
      <c r="B233" s="71" t="s">
        <v>434</v>
      </c>
      <c r="C233" s="71"/>
      <c r="D233" s="71"/>
      <c r="E233" s="71"/>
    </row>
  </sheetData>
  <autoFilter ref="A9:T222">
    <filterColumn colId="18">
      <customFilters>
        <customFilter operator="notEqual" val=" "/>
      </customFilters>
    </filterColumn>
  </autoFilter>
  <dataConsolidate/>
  <mergeCells count="10">
    <mergeCell ref="B228:F228"/>
    <mergeCell ref="B230:D230"/>
    <mergeCell ref="B231:D231"/>
    <mergeCell ref="B233:E233"/>
    <mergeCell ref="A1:F1"/>
    <mergeCell ref="A2:D5"/>
    <mergeCell ref="A6:D6"/>
    <mergeCell ref="A7:D7"/>
    <mergeCell ref="A8:D8"/>
    <mergeCell ref="B225:F225"/>
  </mergeCells>
  <pageMargins left="0.25" right="0.25" top="0.46323529411764708" bottom="0.4577205882352941" header="0.3" footer="0.3"/>
  <pageSetup paperSize="9" scale="91" fitToHeight="0" orientation="landscape" horizontalDpi="360" verticalDpi="360" r:id="rId1"/>
  <headerFooter>
    <oddFooter>&amp;L&amp;9v2019_Vragenlijst minimale normen&amp;CPage &amp;P&amp;R&amp;9 28/05/2019</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E9:E222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T217"/>
  <sheetViews>
    <sheetView zoomScale="70" zoomScaleNormal="70" zoomScalePageLayoutView="85" workbookViewId="0">
      <pane ySplit="8" topLeftCell="A9" activePane="bottomLeft" state="frozen"/>
      <selection pane="bottomLeft" activeCell="E200" sqref="E200"/>
    </sheetView>
  </sheetViews>
  <sheetFormatPr defaultColWidth="65.109375" defaultRowHeight="13.8" x14ac:dyDescent="0.3"/>
  <cols>
    <col min="1" max="1" width="8" style="51" bestFit="1" customWidth="1"/>
    <col min="2" max="2" width="7.44140625" style="60" customWidth="1"/>
    <col min="3" max="3" width="7.88671875" style="1" customWidth="1"/>
    <col min="4" max="4" width="65.5546875" style="1" customWidth="1"/>
    <col min="5" max="5" width="31.109375" style="1" customWidth="1"/>
    <col min="6" max="6" width="36.33203125" style="1" customWidth="1"/>
    <col min="7" max="7" width="7.33203125" style="1" hidden="1" customWidth="1"/>
    <col min="8" max="8" width="4.33203125" style="1" hidden="1" customWidth="1"/>
    <col min="9" max="10" width="4.88671875" style="1" hidden="1" customWidth="1"/>
    <col min="11" max="12" width="4.33203125" style="1" hidden="1" customWidth="1"/>
    <col min="13" max="13" width="32.5546875" style="2" hidden="1" customWidth="1"/>
    <col min="14" max="14" width="14.109375" style="3" hidden="1" customWidth="1"/>
    <col min="15" max="15" width="15.33203125" style="3" hidden="1" customWidth="1"/>
    <col min="16" max="16" width="2" style="1" bestFit="1" customWidth="1"/>
    <col min="17" max="17" width="12.33203125" style="1" hidden="1" customWidth="1"/>
    <col min="18" max="18" width="13.44140625" style="1" hidden="1" customWidth="1"/>
    <col min="19" max="19" width="13.109375" style="1" hidden="1" customWidth="1"/>
    <col min="20" max="20" width="21" style="1" hidden="1" customWidth="1"/>
    <col min="21" max="16384" width="65.109375" style="1"/>
  </cols>
  <sheetData>
    <row r="1" spans="1:20" ht="48" customHeight="1" thickBot="1" x14ac:dyDescent="0.35">
      <c r="A1" s="72" t="s">
        <v>0</v>
      </c>
      <c r="B1" s="73"/>
      <c r="C1" s="73"/>
      <c r="D1" s="73"/>
      <c r="E1" s="73"/>
      <c r="F1" s="74"/>
    </row>
    <row r="2" spans="1:20" ht="15.75" customHeight="1" x14ac:dyDescent="0.3">
      <c r="A2" s="75" t="s">
        <v>1</v>
      </c>
      <c r="B2" s="76"/>
      <c r="C2" s="76"/>
      <c r="D2" s="77"/>
      <c r="E2" s="4" t="s">
        <v>2</v>
      </c>
      <c r="F2" s="5"/>
    </row>
    <row r="3" spans="1:20" ht="15.6" x14ac:dyDescent="0.3">
      <c r="A3" s="78"/>
      <c r="B3" s="79"/>
      <c r="C3" s="79"/>
      <c r="D3" s="80"/>
      <c r="E3" s="6" t="s">
        <v>3</v>
      </c>
      <c r="F3" s="7"/>
    </row>
    <row r="4" spans="1:20" ht="15.6" x14ac:dyDescent="0.3">
      <c r="A4" s="78"/>
      <c r="B4" s="79"/>
      <c r="C4" s="79"/>
      <c r="D4" s="80"/>
      <c r="E4" s="6"/>
      <c r="F4" s="7"/>
    </row>
    <row r="5" spans="1:20" ht="16.2" thickBot="1" x14ac:dyDescent="0.35">
      <c r="A5" s="81"/>
      <c r="B5" s="82"/>
      <c r="C5" s="82"/>
      <c r="D5" s="83"/>
      <c r="E5" s="8" t="s">
        <v>4</v>
      </c>
      <c r="F5" s="9"/>
    </row>
    <row r="6" spans="1:20" ht="34.5" customHeight="1" x14ac:dyDescent="0.3">
      <c r="A6" s="84" t="s">
        <v>5</v>
      </c>
      <c r="B6" s="85"/>
      <c r="C6" s="85"/>
      <c r="D6" s="86"/>
      <c r="E6" s="61"/>
      <c r="F6" s="5"/>
    </row>
    <row r="7" spans="1:20" ht="36.75" customHeight="1" x14ac:dyDescent="0.3">
      <c r="A7" s="87" t="s">
        <v>6</v>
      </c>
      <c r="B7" s="88"/>
      <c r="C7" s="88"/>
      <c r="D7" s="89"/>
      <c r="E7" s="62"/>
      <c r="F7" s="7"/>
    </row>
    <row r="8" spans="1:20" ht="40.5" customHeight="1" thickBot="1" x14ac:dyDescent="0.35">
      <c r="A8" s="90" t="s">
        <v>7</v>
      </c>
      <c r="B8" s="91"/>
      <c r="C8" s="91"/>
      <c r="D8" s="92"/>
      <c r="E8" s="63"/>
      <c r="F8" s="9"/>
      <c r="Q8" s="1" t="s">
        <v>435</v>
      </c>
      <c r="R8" s="1" t="s">
        <v>436</v>
      </c>
      <c r="S8" s="1" t="s">
        <v>437</v>
      </c>
      <c r="T8" s="1" t="s">
        <v>438</v>
      </c>
    </row>
    <row r="9" spans="1:20" s="17" customFormat="1" ht="24" customHeight="1" x14ac:dyDescent="0.3">
      <c r="A9" s="10" t="s">
        <v>8</v>
      </c>
      <c r="B9" s="11" t="s">
        <v>9</v>
      </c>
      <c r="C9" s="12" t="s">
        <v>10</v>
      </c>
      <c r="D9" s="12" t="s">
        <v>11</v>
      </c>
      <c r="E9" s="12" t="s">
        <v>12</v>
      </c>
      <c r="F9" s="13" t="s">
        <v>13</v>
      </c>
      <c r="G9" s="14" t="s">
        <v>14</v>
      </c>
      <c r="H9" s="15" t="s">
        <v>15</v>
      </c>
      <c r="I9" s="15"/>
      <c r="J9" s="15"/>
      <c r="K9" s="15"/>
      <c r="L9" s="15"/>
      <c r="M9" s="16" t="s">
        <v>16</v>
      </c>
      <c r="N9" s="16" t="s">
        <v>17</v>
      </c>
      <c r="O9" s="16" t="s">
        <v>18</v>
      </c>
    </row>
    <row r="10" spans="1:20" s="27" customFormat="1" ht="30" customHeight="1" x14ac:dyDescent="0.3">
      <c r="A10" s="18" t="s">
        <v>19</v>
      </c>
      <c r="B10" s="19"/>
      <c r="C10" s="20"/>
      <c r="D10" s="21" t="s">
        <v>20</v>
      </c>
      <c r="E10" s="22"/>
      <c r="F10" s="23"/>
      <c r="G10" s="24"/>
      <c r="H10" s="20">
        <v>0</v>
      </c>
      <c r="I10" s="25" t="str">
        <f>IFERROR(VLOOKUP(M10,#REF!,2),"")</f>
        <v/>
      </c>
      <c r="J10" s="25" t="str">
        <f>IFERROR(VLOOKUP(N10,#REF!,2),"")</f>
        <v/>
      </c>
      <c r="K10" s="25" t="str">
        <f>IFERROR(VLOOKUP(O10,#REF!,2),"")</f>
        <v/>
      </c>
      <c r="L10" s="20"/>
      <c r="M10" s="26"/>
      <c r="O10" s="19"/>
      <c r="Q10" s="1" t="s">
        <v>440</v>
      </c>
      <c r="R10" s="1" t="s">
        <v>440</v>
      </c>
      <c r="S10" s="1" t="s">
        <v>440</v>
      </c>
      <c r="T10" s="1" t="s">
        <v>440</v>
      </c>
    </row>
    <row r="11" spans="1:20" ht="30" customHeight="1" x14ac:dyDescent="0.3">
      <c r="A11" s="28"/>
      <c r="B11" s="19"/>
      <c r="C11" s="25"/>
      <c r="D11" s="29" t="s">
        <v>21</v>
      </c>
      <c r="E11" s="30"/>
      <c r="F11" s="31"/>
      <c r="G11" s="32"/>
      <c r="H11" s="25">
        <v>0</v>
      </c>
      <c r="I11" s="25" t="str">
        <f>IFERROR(VLOOKUP(M11,[1]Context!$E$5:$G$37,3),"")</f>
        <v/>
      </c>
      <c r="J11" s="25" t="str">
        <f>IFERROR(VLOOKUP(N11,[1]Context!$E$5:$G$37,3),"")</f>
        <v/>
      </c>
      <c r="K11" s="25" t="str">
        <f>IFERROR(VLOOKUP(O11,[1]Context!$E$5:$G$37,3),"")</f>
        <v/>
      </c>
      <c r="L11" s="25"/>
      <c r="M11" s="26"/>
      <c r="N11" s="19"/>
      <c r="O11" s="19"/>
      <c r="Q11" s="1" t="s">
        <v>440</v>
      </c>
      <c r="R11" s="1" t="s">
        <v>440</v>
      </c>
      <c r="S11" s="1" t="s">
        <v>440</v>
      </c>
      <c r="T11" s="1" t="s">
        <v>440</v>
      </c>
    </row>
    <row r="12" spans="1:20" ht="50.1" hidden="1" customHeight="1" x14ac:dyDescent="0.3">
      <c r="A12" s="28">
        <v>1</v>
      </c>
      <c r="B12" s="33" t="s">
        <v>22</v>
      </c>
      <c r="C12" s="34" t="s">
        <v>23</v>
      </c>
      <c r="D12" s="35" t="s">
        <v>24</v>
      </c>
      <c r="E12" s="36" t="str">
        <f>IF(G12="NVT",[1]DropdownAntwoord!A$3,"")</f>
        <v/>
      </c>
      <c r="F12" s="37"/>
      <c r="G12" s="32"/>
      <c r="H12" s="25">
        <v>0</v>
      </c>
      <c r="I12" s="25" t="str">
        <f>IFERROR(VLOOKUP(M12,[1]Context!$E$5:$G$37,3),"")</f>
        <v/>
      </c>
      <c r="J12" s="25" t="str">
        <f>IFERROR(VLOOKUP(N12,[1]Context!$E$5:$G$37,3),"")</f>
        <v/>
      </c>
      <c r="K12" s="25" t="str">
        <f>IFERROR(VLOOKUP(O12,[1]Context!$E$5:$G$37,3),"")</f>
        <v/>
      </c>
      <c r="L12" s="25"/>
      <c r="M12" s="26"/>
      <c r="N12" s="19"/>
      <c r="O12" s="19"/>
    </row>
    <row r="13" spans="1:20" ht="50.1" customHeight="1" x14ac:dyDescent="0.3">
      <c r="A13" s="28">
        <v>2</v>
      </c>
      <c r="B13" s="33" t="s">
        <v>22</v>
      </c>
      <c r="C13" s="38" t="s">
        <v>25</v>
      </c>
      <c r="D13" s="35" t="s">
        <v>26</v>
      </c>
      <c r="E13" s="36"/>
      <c r="F13" s="37"/>
      <c r="G13" s="32"/>
      <c r="H13" s="25">
        <v>0</v>
      </c>
      <c r="I13" s="25" t="str">
        <f>IFERROR(VLOOKUP(M13,[1]Context!$E$5:$G$37,3),"")</f>
        <v/>
      </c>
      <c r="J13" s="25" t="str">
        <f>IFERROR(VLOOKUP(N13,[1]Context!$E$5:$G$37,3),"")</f>
        <v/>
      </c>
      <c r="K13" s="25" t="str">
        <f>IFERROR(VLOOKUP(O13,[1]Context!$E$5:$G$37,3),"")</f>
        <v/>
      </c>
      <c r="L13" s="25"/>
      <c r="M13" s="26"/>
      <c r="N13" s="19"/>
      <c r="O13" s="19"/>
      <c r="Q13" s="1" t="s">
        <v>439</v>
      </c>
      <c r="R13" s="1" t="s">
        <v>439</v>
      </c>
      <c r="S13" s="1" t="s">
        <v>439</v>
      </c>
      <c r="T13" s="1" t="s">
        <v>439</v>
      </c>
    </row>
    <row r="14" spans="1:20" s="27" customFormat="1" ht="30" customHeight="1" x14ac:dyDescent="0.3">
      <c r="A14" s="18" t="s">
        <v>27</v>
      </c>
      <c r="B14" s="19"/>
      <c r="C14" s="20"/>
      <c r="D14" s="21" t="s">
        <v>28</v>
      </c>
      <c r="E14" s="22"/>
      <c r="F14" s="23"/>
      <c r="G14" s="24"/>
      <c r="H14" s="20">
        <v>0</v>
      </c>
      <c r="I14" s="25" t="str">
        <f>IFERROR(VLOOKUP(M14,[1]Context!$E$5:$G$37,3),"")</f>
        <v/>
      </c>
      <c r="J14" s="25" t="str">
        <f>IFERROR(VLOOKUP(N14,[1]Context!$E$5:$G$37,3),"")</f>
        <v/>
      </c>
      <c r="K14" s="25" t="str">
        <f>IFERROR(VLOOKUP(O14,[1]Context!$E$5:$G$37,3),"")</f>
        <v/>
      </c>
      <c r="L14" s="20"/>
      <c r="M14" s="26"/>
      <c r="N14" s="26"/>
      <c r="O14" s="26"/>
      <c r="Q14" s="1" t="s">
        <v>440</v>
      </c>
      <c r="R14" s="1" t="s">
        <v>440</v>
      </c>
      <c r="S14" s="1" t="s">
        <v>440</v>
      </c>
      <c r="T14" s="1" t="s">
        <v>440</v>
      </c>
    </row>
    <row r="15" spans="1:20" ht="30" customHeight="1" x14ac:dyDescent="0.3">
      <c r="A15" s="28"/>
      <c r="B15" s="19"/>
      <c r="C15" s="25"/>
      <c r="D15" s="29" t="s">
        <v>29</v>
      </c>
      <c r="E15" s="30"/>
      <c r="F15" s="31"/>
      <c r="G15" s="32"/>
      <c r="H15" s="25">
        <v>0</v>
      </c>
      <c r="I15" s="25" t="str">
        <f>IFERROR(VLOOKUP(M15,[1]Context!$E$5:$G$37,3),"")</f>
        <v/>
      </c>
      <c r="J15" s="25" t="str">
        <f>IFERROR(VLOOKUP(N15,[1]Context!$E$5:$G$37,3),"")</f>
        <v/>
      </c>
      <c r="K15" s="25" t="str">
        <f>IFERROR(VLOOKUP(O15,[1]Context!$E$5:$G$37,3),"")</f>
        <v/>
      </c>
      <c r="L15" s="25"/>
      <c r="M15" s="26"/>
      <c r="N15" s="19"/>
      <c r="O15" s="19"/>
      <c r="Q15" s="1" t="s">
        <v>440</v>
      </c>
      <c r="R15" s="1" t="s">
        <v>440</v>
      </c>
      <c r="S15" s="1" t="s">
        <v>440</v>
      </c>
      <c r="T15" s="1" t="s">
        <v>440</v>
      </c>
    </row>
    <row r="16" spans="1:20" ht="50.1" customHeight="1" x14ac:dyDescent="0.3">
      <c r="A16" s="28">
        <v>3</v>
      </c>
      <c r="B16" s="33" t="s">
        <v>30</v>
      </c>
      <c r="C16" s="38" t="s">
        <v>31</v>
      </c>
      <c r="D16" s="35" t="s">
        <v>32</v>
      </c>
      <c r="E16" s="36" t="str">
        <f>IF(G16="NVT",[1]DropdownAntwoord!A$3,"")</f>
        <v/>
      </c>
      <c r="F16" s="37"/>
      <c r="G16" s="32"/>
      <c r="H16" s="25">
        <v>0</v>
      </c>
      <c r="I16" s="25" t="str">
        <f>IFERROR(VLOOKUP(M16,[1]Context!$E$5:$G$37,3),"")</f>
        <v/>
      </c>
      <c r="J16" s="25" t="str">
        <f>IFERROR(VLOOKUP(N16,[1]Context!$E$5:$G$37,3),"")</f>
        <v/>
      </c>
      <c r="K16" s="25" t="str">
        <f>IFERROR(VLOOKUP(O16,[1]Context!$E$5:$G$37,3),"")</f>
        <v/>
      </c>
      <c r="L16" s="25"/>
      <c r="M16" s="26"/>
      <c r="N16" s="19"/>
      <c r="O16" s="19"/>
      <c r="Q16" s="1" t="s">
        <v>439</v>
      </c>
      <c r="R16" s="1" t="s">
        <v>439</v>
      </c>
      <c r="S16" s="1" t="s">
        <v>439</v>
      </c>
      <c r="T16" s="1" t="s">
        <v>439</v>
      </c>
    </row>
    <row r="17" spans="1:20" ht="30" customHeight="1" x14ac:dyDescent="0.3">
      <c r="A17" s="28"/>
      <c r="B17" s="19"/>
      <c r="C17" s="25"/>
      <c r="D17" s="29" t="s">
        <v>33</v>
      </c>
      <c r="E17" s="30"/>
      <c r="F17" s="31"/>
      <c r="G17" s="32"/>
      <c r="H17" s="25">
        <v>0</v>
      </c>
      <c r="I17" s="25" t="str">
        <f>IFERROR(VLOOKUP(M17,[1]Context!$E$5:$G$37,3),"")</f>
        <v/>
      </c>
      <c r="J17" s="25" t="str">
        <f>IFERROR(VLOOKUP(N17,[1]Context!$E$5:$G$37,3),"")</f>
        <v/>
      </c>
      <c r="K17" s="25" t="str">
        <f>IFERROR(VLOOKUP(O17,[1]Context!$E$5:$G$37,3),"")</f>
        <v/>
      </c>
      <c r="L17" s="25"/>
      <c r="M17" s="19"/>
      <c r="N17" s="19"/>
      <c r="O17" s="19"/>
      <c r="Q17" s="1" t="s">
        <v>440</v>
      </c>
      <c r="R17" s="1" t="s">
        <v>440</v>
      </c>
      <c r="S17" s="1" t="s">
        <v>440</v>
      </c>
      <c r="T17" s="1" t="s">
        <v>440</v>
      </c>
    </row>
    <row r="18" spans="1:20" ht="50.1" customHeight="1" x14ac:dyDescent="0.3">
      <c r="A18" s="28">
        <v>4</v>
      </c>
      <c r="B18" s="33" t="s">
        <v>34</v>
      </c>
      <c r="C18" s="38" t="s">
        <v>35</v>
      </c>
      <c r="D18" s="35" t="s">
        <v>36</v>
      </c>
      <c r="E18" s="36" t="str">
        <f>IF(G18="NVT",[1]DropdownAntwoord!A$3,"")</f>
        <v/>
      </c>
      <c r="F18" s="37"/>
      <c r="G18" s="32"/>
      <c r="H18" s="25">
        <v>0</v>
      </c>
      <c r="I18" s="25" t="str">
        <f>IFERROR(VLOOKUP(M18,[1]Context!$E$5:$G$37,3),"")</f>
        <v/>
      </c>
      <c r="J18" s="25" t="str">
        <f>IFERROR(VLOOKUP(N18,[1]Context!$E$5:$G$37,3),"")</f>
        <v/>
      </c>
      <c r="K18" s="25" t="str">
        <f>IFERROR(VLOOKUP(O18,[1]Context!$E$5:$G$37,3),"")</f>
        <v/>
      </c>
      <c r="L18" s="25"/>
      <c r="M18" s="39"/>
      <c r="N18" s="19"/>
      <c r="O18" s="19"/>
      <c r="Q18" s="1" t="s">
        <v>439</v>
      </c>
      <c r="R18" s="1" t="s">
        <v>439</v>
      </c>
      <c r="S18" s="1" t="s">
        <v>439</v>
      </c>
      <c r="T18" s="1" t="s">
        <v>439</v>
      </c>
    </row>
    <row r="19" spans="1:20" ht="50.1" hidden="1" customHeight="1" x14ac:dyDescent="0.3">
      <c r="A19" s="28">
        <v>5</v>
      </c>
      <c r="B19" s="33" t="s">
        <v>34</v>
      </c>
      <c r="C19" s="38" t="s">
        <v>37</v>
      </c>
      <c r="D19" s="35" t="s">
        <v>38</v>
      </c>
      <c r="E19" s="36" t="str">
        <f>IF(G19="NVT",[1]DropdownAntwoord!A$3,"")</f>
        <v/>
      </c>
      <c r="F19" s="37"/>
      <c r="G19" s="32"/>
      <c r="H19" s="25">
        <v>0</v>
      </c>
      <c r="I19" s="25" t="str">
        <f>IFERROR(VLOOKUP(M19,[1]Context!$E$5:$G$37,3),"")</f>
        <v/>
      </c>
      <c r="J19" s="25" t="str">
        <f>IFERROR(VLOOKUP(N19,[1]Context!$E$5:$G$37,3),"")</f>
        <v/>
      </c>
      <c r="K19" s="25" t="str">
        <f>IFERROR(VLOOKUP(O19,[1]Context!$E$5:$G$37,3),"")</f>
        <v/>
      </c>
      <c r="L19" s="25"/>
      <c r="M19" s="39"/>
      <c r="N19" s="19"/>
      <c r="O19" s="19"/>
    </row>
    <row r="20" spans="1:20" ht="54.75" customHeight="1" x14ac:dyDescent="0.3">
      <c r="A20" s="28">
        <v>6</v>
      </c>
      <c r="B20" s="33" t="s">
        <v>34</v>
      </c>
      <c r="C20" s="38" t="s">
        <v>39</v>
      </c>
      <c r="D20" s="35" t="s">
        <v>40</v>
      </c>
      <c r="E20" s="36" t="str">
        <f>IF(G20="NVT",[1]DropdownAntwoord!A$3,"")</f>
        <v/>
      </c>
      <c r="F20" s="37"/>
      <c r="G20" s="32"/>
      <c r="H20" s="25">
        <v>0</v>
      </c>
      <c r="I20" s="25" t="str">
        <f>IFERROR(VLOOKUP(M20,[1]Context!$E$5:$G$37,3),"")</f>
        <v/>
      </c>
      <c r="J20" s="25" t="str">
        <f>IFERROR(VLOOKUP(N20,[1]Context!$E$5:$G$37,3),"")</f>
        <v/>
      </c>
      <c r="K20" s="25" t="str">
        <f>IFERROR(VLOOKUP(O20,[1]Context!$E$5:$G$37,3),"")</f>
        <v/>
      </c>
      <c r="L20" s="25"/>
      <c r="M20" s="39"/>
      <c r="N20" s="19"/>
      <c r="O20" s="19"/>
      <c r="Q20" s="1" t="s">
        <v>439</v>
      </c>
      <c r="R20" s="1" t="s">
        <v>439</v>
      </c>
      <c r="S20" s="1" t="s">
        <v>439</v>
      </c>
      <c r="T20" s="1" t="s">
        <v>439</v>
      </c>
    </row>
    <row r="21" spans="1:20" s="27" customFormat="1" ht="30" customHeight="1" x14ac:dyDescent="0.3">
      <c r="A21" s="18" t="s">
        <v>41</v>
      </c>
      <c r="B21" s="19"/>
      <c r="C21" s="20"/>
      <c r="D21" s="21" t="s">
        <v>42</v>
      </c>
      <c r="E21" s="22"/>
      <c r="F21" s="23"/>
      <c r="G21" s="24"/>
      <c r="H21" s="20">
        <v>0</v>
      </c>
      <c r="I21" s="25" t="str">
        <f>IFERROR(VLOOKUP(M21,[1]Context!$E$5:$G$37,3),"")</f>
        <v/>
      </c>
      <c r="J21" s="25" t="str">
        <f>IFERROR(VLOOKUP(N21,[1]Context!$E$5:$G$37,3),"")</f>
        <v/>
      </c>
      <c r="K21" s="25" t="str">
        <f>IFERROR(VLOOKUP(O21,[1]Context!$E$5:$G$37,3),"")</f>
        <v/>
      </c>
      <c r="L21" s="20"/>
      <c r="M21" s="26"/>
      <c r="N21" s="26"/>
      <c r="O21" s="26"/>
      <c r="Q21" s="1" t="s">
        <v>440</v>
      </c>
      <c r="R21" s="1" t="s">
        <v>440</v>
      </c>
      <c r="S21" s="1" t="s">
        <v>440</v>
      </c>
      <c r="T21" s="1" t="s">
        <v>440</v>
      </c>
    </row>
    <row r="22" spans="1:20" ht="30" customHeight="1" x14ac:dyDescent="0.3">
      <c r="A22" s="28"/>
      <c r="B22" s="19"/>
      <c r="C22" s="25"/>
      <c r="D22" s="29" t="s">
        <v>43</v>
      </c>
      <c r="E22" s="30"/>
      <c r="F22" s="31"/>
      <c r="G22" s="32"/>
      <c r="H22" s="25">
        <v>0</v>
      </c>
      <c r="I22" s="25" t="str">
        <f>IFERROR(VLOOKUP(M22,[1]Context!$E$5:$G$37,3),"")</f>
        <v/>
      </c>
      <c r="J22" s="25" t="str">
        <f>IFERROR(VLOOKUP(N22,[1]Context!$E$5:$G$37,3),"")</f>
        <v/>
      </c>
      <c r="K22" s="25" t="str">
        <f>IFERROR(VLOOKUP(O22,[1]Context!$E$5:$G$37,3),"")</f>
        <v/>
      </c>
      <c r="L22" s="25"/>
      <c r="M22" s="19"/>
      <c r="N22" s="19"/>
      <c r="O22" s="19"/>
      <c r="Q22" s="1" t="s">
        <v>440</v>
      </c>
      <c r="R22" s="1" t="s">
        <v>440</v>
      </c>
      <c r="S22" s="1" t="s">
        <v>440</v>
      </c>
      <c r="T22" s="1" t="s">
        <v>440</v>
      </c>
    </row>
    <row r="23" spans="1:20" ht="50.1" customHeight="1" x14ac:dyDescent="0.3">
      <c r="A23" s="28">
        <v>7</v>
      </c>
      <c r="B23" s="19"/>
      <c r="C23" s="38" t="s">
        <v>44</v>
      </c>
      <c r="D23" s="40" t="s">
        <v>45</v>
      </c>
      <c r="E23" s="36" t="str">
        <f>IF(G23="NVT",[1]DropdownAntwoord!A$3,"")</f>
        <v/>
      </c>
      <c r="F23" s="41"/>
      <c r="G23" s="32"/>
      <c r="H23" s="25"/>
      <c r="I23" s="25" t="str">
        <f>IFERROR(VLOOKUP(M23,[1]Context!$E$5:$G$37,3),"")</f>
        <v/>
      </c>
      <c r="J23" s="25" t="str">
        <f>IFERROR(VLOOKUP(N23,[1]Context!$E$5:$G$37,3),"")</f>
        <v/>
      </c>
      <c r="K23" s="25" t="str">
        <f>IFERROR(VLOOKUP(O23,[1]Context!$E$5:$G$37,3),"")</f>
        <v/>
      </c>
      <c r="L23" s="25"/>
      <c r="M23" s="19"/>
      <c r="N23" s="19"/>
      <c r="O23" s="19"/>
      <c r="Q23" s="1" t="s">
        <v>439</v>
      </c>
      <c r="R23" s="1" t="s">
        <v>439</v>
      </c>
      <c r="S23" s="1" t="s">
        <v>439</v>
      </c>
      <c r="T23" s="1" t="s">
        <v>439</v>
      </c>
    </row>
    <row r="24" spans="1:20" ht="50.1" hidden="1" customHeight="1" x14ac:dyDescent="0.3">
      <c r="A24" s="28">
        <v>8</v>
      </c>
      <c r="B24" s="33" t="s">
        <v>30</v>
      </c>
      <c r="C24" s="38" t="s">
        <v>44</v>
      </c>
      <c r="D24" s="35" t="s">
        <v>46</v>
      </c>
      <c r="E24" s="36" t="str">
        <f>IF(G24="NVT",[1]DropdownAntwoord!A$3,"")</f>
        <v/>
      </c>
      <c r="F24" s="37"/>
      <c r="G24" s="32"/>
      <c r="H24" s="25">
        <v>0</v>
      </c>
      <c r="I24" s="25" t="str">
        <f>IFERROR(VLOOKUP(M24,[1]Context!$E$5:$G$37,3),"")</f>
        <v/>
      </c>
      <c r="J24" s="25" t="str">
        <f>IFERROR(VLOOKUP(N24,[1]Context!$E$5:$G$37,3),"")</f>
        <v/>
      </c>
      <c r="K24" s="25" t="str">
        <f>IFERROR(VLOOKUP(O24,[1]Context!$E$5:$G$37,3),"")</f>
        <v/>
      </c>
      <c r="L24" s="25"/>
      <c r="M24" s="39"/>
      <c r="N24" s="19"/>
      <c r="O24" s="19"/>
      <c r="R24" s="1" t="s">
        <v>439</v>
      </c>
      <c r="S24" s="1" t="s">
        <v>439</v>
      </c>
    </row>
    <row r="25" spans="1:20" ht="73.5" hidden="1" customHeight="1" x14ac:dyDescent="0.3">
      <c r="A25" s="28">
        <v>9</v>
      </c>
      <c r="B25" s="33" t="s">
        <v>30</v>
      </c>
      <c r="C25" s="38" t="s">
        <v>47</v>
      </c>
      <c r="D25" s="35" t="s">
        <v>48</v>
      </c>
      <c r="E25" s="36" t="str">
        <f>IF(G25="NVT",[1]DropdownAntwoord!A$3,"")</f>
        <v/>
      </c>
      <c r="F25" s="37"/>
      <c r="G25" s="32"/>
      <c r="H25" s="25">
        <v>0</v>
      </c>
      <c r="I25" s="25" t="str">
        <f>IFERROR(VLOOKUP(M25,[1]Context!$E$5:$G$37,3),"")</f>
        <v/>
      </c>
      <c r="J25" s="25" t="str">
        <f>IFERROR(VLOOKUP(N25,[1]Context!$E$5:$G$37,3),"")</f>
        <v/>
      </c>
      <c r="K25" s="25" t="str">
        <f>IFERROR(VLOOKUP(O25,[1]Context!$E$5:$G$37,3),"")</f>
        <v/>
      </c>
      <c r="L25" s="25"/>
      <c r="M25" s="39"/>
      <c r="N25" s="19"/>
      <c r="O25" s="19"/>
      <c r="R25" s="1" t="s">
        <v>439</v>
      </c>
      <c r="S25" s="1" t="s">
        <v>439</v>
      </c>
    </row>
    <row r="26" spans="1:20" ht="76.5" customHeight="1" x14ac:dyDescent="0.3">
      <c r="A26" s="28">
        <v>10</v>
      </c>
      <c r="B26" s="33" t="s">
        <v>30</v>
      </c>
      <c r="C26" s="38" t="s">
        <v>49</v>
      </c>
      <c r="D26" s="35" t="s">
        <v>50</v>
      </c>
      <c r="E26" s="36" t="str">
        <f>IF(G26="NVT",[1]DropdownAntwoord!A$3,"")</f>
        <v/>
      </c>
      <c r="F26" s="37"/>
      <c r="G26" s="32"/>
      <c r="H26" s="25">
        <v>0</v>
      </c>
      <c r="I26" s="25" t="str">
        <f>IFERROR(VLOOKUP(M26,[1]Context!$E$5:$G$37,3),"")</f>
        <v/>
      </c>
      <c r="J26" s="25" t="str">
        <f>IFERROR(VLOOKUP(N26,[1]Context!$E$5:$G$37,3),"")</f>
        <v/>
      </c>
      <c r="K26" s="25" t="str">
        <f>IFERROR(VLOOKUP(O26,[1]Context!$E$5:$G$37,3),"")</f>
        <v/>
      </c>
      <c r="L26" s="25"/>
      <c r="M26" s="39"/>
      <c r="N26" s="19"/>
      <c r="O26" s="19"/>
      <c r="Q26" s="1" t="s">
        <v>439</v>
      </c>
      <c r="R26" s="1" t="s">
        <v>439</v>
      </c>
      <c r="S26" s="1" t="s">
        <v>439</v>
      </c>
      <c r="T26" s="1" t="s">
        <v>439</v>
      </c>
    </row>
    <row r="27" spans="1:20" ht="63.75" hidden="1" customHeight="1" x14ac:dyDescent="0.3">
      <c r="A27" s="28">
        <v>11</v>
      </c>
      <c r="B27" s="33" t="s">
        <v>30</v>
      </c>
      <c r="C27" s="38" t="s">
        <v>51</v>
      </c>
      <c r="D27" s="35" t="s">
        <v>52</v>
      </c>
      <c r="E27" s="36" t="str">
        <f>IF(G27="NVT",[1]DropdownAntwoord!A$3,"")</f>
        <v/>
      </c>
      <c r="F27" s="37"/>
      <c r="G27" s="32"/>
      <c r="H27" s="25">
        <v>0</v>
      </c>
      <c r="I27" s="25" t="str">
        <f>IFERROR(VLOOKUP(M27,[1]Context!$E$5:$G$37,3),"")</f>
        <v/>
      </c>
      <c r="J27" s="25" t="str">
        <f>IFERROR(VLOOKUP(N27,[1]Context!$E$5:$G$37,3),"")</f>
        <v/>
      </c>
      <c r="K27" s="25" t="str">
        <f>IFERROR(VLOOKUP(O27,[1]Context!$E$5:$G$37,3),"")</f>
        <v/>
      </c>
      <c r="L27" s="25"/>
      <c r="M27" s="39"/>
      <c r="N27" s="19"/>
      <c r="O27" s="19"/>
    </row>
    <row r="28" spans="1:20" ht="50.1" hidden="1" customHeight="1" x14ac:dyDescent="0.3">
      <c r="A28" s="28">
        <v>12</v>
      </c>
      <c r="B28" s="33" t="s">
        <v>30</v>
      </c>
      <c r="C28" s="38" t="s">
        <v>53</v>
      </c>
      <c r="D28" s="35" t="s">
        <v>54</v>
      </c>
      <c r="E28" s="36" t="str">
        <f>IF(G28="NVT",[1]DropdownAntwoord!A$3,"")</f>
        <v/>
      </c>
      <c r="F28" s="37"/>
      <c r="G28" s="32"/>
      <c r="H28" s="25">
        <v>0</v>
      </c>
      <c r="I28" s="25" t="str">
        <f>IFERROR(VLOOKUP(M28,[1]Context!$E$5:$G$37,3),"")</f>
        <v/>
      </c>
      <c r="J28" s="25" t="str">
        <f>IFERROR(VLOOKUP(N28,[1]Context!$E$5:$G$37,3),"")</f>
        <v/>
      </c>
      <c r="K28" s="25" t="str">
        <f>IFERROR(VLOOKUP(O28,[1]Context!$E$5:$G$37,3),"")</f>
        <v/>
      </c>
      <c r="L28" s="25"/>
      <c r="M28" s="39"/>
      <c r="N28" s="19"/>
      <c r="O28" s="19"/>
    </row>
    <row r="29" spans="1:20" ht="30" hidden="1" customHeight="1" x14ac:dyDescent="0.3">
      <c r="A29" s="28"/>
      <c r="B29" s="19"/>
      <c r="C29" s="25"/>
      <c r="D29" s="29" t="s">
        <v>55</v>
      </c>
      <c r="E29" s="30"/>
      <c r="F29" s="31"/>
      <c r="G29" s="32"/>
      <c r="H29" s="25">
        <v>0</v>
      </c>
      <c r="I29" s="25" t="str">
        <f>IFERROR(VLOOKUP(M29,[1]Context!$E$5:$G$37,3),"")</f>
        <v>Y</v>
      </c>
      <c r="J29" s="25" t="str">
        <f>IFERROR(VLOOKUP(N29,[1]Context!$E$5:$G$37,3),"")</f>
        <v/>
      </c>
      <c r="K29" s="25" t="str">
        <f>IFERROR(VLOOKUP(O29,[1]Context!$E$5:$G$37,3),"")</f>
        <v/>
      </c>
      <c r="L29" s="25"/>
      <c r="M29" s="19" t="s">
        <v>56</v>
      </c>
      <c r="N29" s="19"/>
      <c r="O29" s="19"/>
    </row>
    <row r="30" spans="1:20" ht="57.75" hidden="1" customHeight="1" x14ac:dyDescent="0.3">
      <c r="A30" s="28">
        <v>13</v>
      </c>
      <c r="B30" s="33" t="s">
        <v>30</v>
      </c>
      <c r="C30" s="38" t="s">
        <v>57</v>
      </c>
      <c r="D30" s="35" t="s">
        <v>58</v>
      </c>
      <c r="E30" s="36" t="str">
        <f>IF(G30="NVT",[1]DropdownAntwoord!A$3,"")</f>
        <v/>
      </c>
      <c r="F30" s="37"/>
      <c r="G30" s="32" t="str">
        <f>IF(I30&lt;&gt;"N","","NVT")</f>
        <v/>
      </c>
      <c r="H30" s="25">
        <v>1</v>
      </c>
      <c r="I30" s="25" t="str">
        <f>IFERROR(VLOOKUP(M30,[1]Context!$E$5:$G$37,3),"")</f>
        <v>Y</v>
      </c>
      <c r="J30" s="25" t="str">
        <f>IFERROR(VLOOKUP(N30,[1]Context!$E$5:$G$37,3),"")</f>
        <v/>
      </c>
      <c r="K30" s="25" t="str">
        <f>IFERROR(VLOOKUP(O30,[1]Context!$E$5:$G$37,3),"")</f>
        <v/>
      </c>
      <c r="L30" s="25"/>
      <c r="M30" s="39" t="s">
        <v>56</v>
      </c>
      <c r="N30" s="19"/>
      <c r="O30" s="19"/>
    </row>
    <row r="31" spans="1:20" ht="76.5" hidden="1" customHeight="1" x14ac:dyDescent="0.3">
      <c r="A31" s="28">
        <v>14</v>
      </c>
      <c r="B31" s="33" t="s">
        <v>30</v>
      </c>
      <c r="C31" s="38" t="s">
        <v>57</v>
      </c>
      <c r="D31" s="35" t="s">
        <v>59</v>
      </c>
      <c r="E31" s="36" t="str">
        <f>IF(G31="NVT",[1]DropdownAntwoord!A$3,"")</f>
        <v>NVT / NA / KA</v>
      </c>
      <c r="F31" s="37"/>
      <c r="G31" s="32" t="str">
        <f>IF(OR(I31="Y",J31="Y"),"NVT","")</f>
        <v>NVT</v>
      </c>
      <c r="H31" s="25">
        <v>1</v>
      </c>
      <c r="I31" s="25" t="str">
        <f>IFERROR(VLOOKUP(M31,[1]Context!$E$5:$G$37,3),"")</f>
        <v>Y</v>
      </c>
      <c r="J31" s="25" t="str">
        <f>IFERROR(VLOOKUP(N31,[1]Context!$E$5:$G$37,3),"")</f>
        <v/>
      </c>
      <c r="K31" s="25" t="str">
        <f>IFERROR(VLOOKUP(O31,[1]Context!$E$5:$G$37,3),"")</f>
        <v/>
      </c>
      <c r="L31" s="25"/>
      <c r="M31" s="39" t="s">
        <v>60</v>
      </c>
      <c r="N31" s="19"/>
      <c r="O31" s="19"/>
    </row>
    <row r="32" spans="1:20" s="27" customFormat="1" ht="30" customHeight="1" x14ac:dyDescent="0.3">
      <c r="A32" s="18" t="s">
        <v>61</v>
      </c>
      <c r="B32" s="19"/>
      <c r="C32" s="20"/>
      <c r="D32" s="21" t="s">
        <v>62</v>
      </c>
      <c r="E32" s="22"/>
      <c r="F32" s="23"/>
      <c r="G32" s="32"/>
      <c r="H32" s="25">
        <v>0</v>
      </c>
      <c r="I32" s="25" t="str">
        <f>IFERROR(VLOOKUP(M32,[1]Context!$E$5:$G$37,3),"")</f>
        <v/>
      </c>
      <c r="J32" s="25" t="str">
        <f>IFERROR(VLOOKUP(N32,[1]Context!$E$5:$G$37,3),"")</f>
        <v/>
      </c>
      <c r="K32" s="25" t="str">
        <f>IFERROR(VLOOKUP(O32,[1]Context!$E$5:$G$37,3),"")</f>
        <v/>
      </c>
      <c r="L32" s="20"/>
      <c r="M32" s="26"/>
      <c r="N32" s="26"/>
      <c r="O32" s="26"/>
      <c r="Q32" s="1" t="s">
        <v>440</v>
      </c>
      <c r="R32" s="1" t="s">
        <v>440</v>
      </c>
      <c r="S32" s="1" t="s">
        <v>440</v>
      </c>
      <c r="T32" s="1" t="s">
        <v>440</v>
      </c>
    </row>
    <row r="33" spans="1:20" ht="30" customHeight="1" x14ac:dyDescent="0.3">
      <c r="A33" s="28"/>
      <c r="B33" s="19"/>
      <c r="C33" s="25"/>
      <c r="D33" s="29" t="s">
        <v>63</v>
      </c>
      <c r="E33" s="30"/>
      <c r="F33" s="31"/>
      <c r="G33" s="32"/>
      <c r="H33" s="25">
        <v>0</v>
      </c>
      <c r="I33" s="25" t="str">
        <f>IFERROR(VLOOKUP(M33,[1]Context!$E$5:$G$37,3),"")</f>
        <v/>
      </c>
      <c r="J33" s="25" t="str">
        <f>IFERROR(VLOOKUP(N33,[1]Context!$E$5:$G$37,3),"")</f>
        <v/>
      </c>
      <c r="K33" s="25" t="str">
        <f>IFERROR(VLOOKUP(O33,[1]Context!$E$5:$G$37,3),"")</f>
        <v/>
      </c>
      <c r="L33" s="25"/>
      <c r="M33" s="19"/>
      <c r="N33" s="19"/>
      <c r="O33" s="19"/>
      <c r="Q33" s="1" t="s">
        <v>440</v>
      </c>
      <c r="R33" s="1" t="s">
        <v>440</v>
      </c>
      <c r="S33" s="1" t="s">
        <v>440</v>
      </c>
      <c r="T33" s="1" t="s">
        <v>440</v>
      </c>
    </row>
    <row r="34" spans="1:20" ht="53.25" customHeight="1" x14ac:dyDescent="0.3">
      <c r="A34" s="28">
        <v>15</v>
      </c>
      <c r="B34" s="33" t="s">
        <v>64</v>
      </c>
      <c r="C34" s="38" t="s">
        <v>65</v>
      </c>
      <c r="D34" s="35" t="s">
        <v>66</v>
      </c>
      <c r="E34" s="36" t="str">
        <f>IF(G34="NVT",[1]DropdownAntwoord!A$3,"")</f>
        <v/>
      </c>
      <c r="F34" s="37"/>
      <c r="G34" s="32"/>
      <c r="H34" s="25">
        <v>0</v>
      </c>
      <c r="I34" s="25" t="str">
        <f>IFERROR(VLOOKUP(M34,[1]Context!$E$5:$G$37,3),"")</f>
        <v/>
      </c>
      <c r="J34" s="25" t="str">
        <f>IFERROR(VLOOKUP(N34,[1]Context!$E$5:$G$37,3),"")</f>
        <v/>
      </c>
      <c r="K34" s="25" t="str">
        <f>IFERROR(VLOOKUP(O34,[1]Context!$E$5:$G$37,3),"")</f>
        <v/>
      </c>
      <c r="L34" s="25"/>
      <c r="M34" s="39"/>
      <c r="N34" s="19"/>
      <c r="O34" s="19"/>
      <c r="Q34" s="1" t="s">
        <v>439</v>
      </c>
      <c r="R34" s="1" t="s">
        <v>439</v>
      </c>
      <c r="S34" s="1" t="s">
        <v>439</v>
      </c>
      <c r="T34" s="1" t="s">
        <v>439</v>
      </c>
    </row>
    <row r="35" spans="1:20" ht="54.75" customHeight="1" x14ac:dyDescent="0.3">
      <c r="A35" s="28">
        <v>16</v>
      </c>
      <c r="B35" s="33" t="s">
        <v>64</v>
      </c>
      <c r="C35" s="38" t="s">
        <v>67</v>
      </c>
      <c r="D35" s="35" t="s">
        <v>68</v>
      </c>
      <c r="E35" s="36" t="str">
        <f>IF(G35="NVT",[1]DropdownAntwoord!A$3,"")</f>
        <v/>
      </c>
      <c r="F35" s="37"/>
      <c r="G35" s="32"/>
      <c r="H35" s="25">
        <v>0</v>
      </c>
      <c r="I35" s="25" t="str">
        <f>IFERROR(VLOOKUP(M35,[1]Context!$E$5:$G$37,3),"")</f>
        <v/>
      </c>
      <c r="J35" s="25" t="str">
        <f>IFERROR(VLOOKUP(N35,[1]Context!$E$5:$G$37,3),"")</f>
        <v/>
      </c>
      <c r="K35" s="25" t="str">
        <f>IFERROR(VLOOKUP(O35,[1]Context!$E$5:$G$37,3),"")</f>
        <v/>
      </c>
      <c r="L35" s="25"/>
      <c r="M35" s="39"/>
      <c r="N35" s="19"/>
      <c r="O35" s="19"/>
      <c r="Q35" s="1" t="s">
        <v>439</v>
      </c>
      <c r="R35" s="1" t="s">
        <v>439</v>
      </c>
      <c r="S35" s="1" t="s">
        <v>439</v>
      </c>
      <c r="T35" s="1" t="s">
        <v>439</v>
      </c>
    </row>
    <row r="36" spans="1:20" ht="55.5" customHeight="1" x14ac:dyDescent="0.3">
      <c r="A36" s="28">
        <v>17</v>
      </c>
      <c r="B36" s="33" t="s">
        <v>69</v>
      </c>
      <c r="C36" s="38" t="s">
        <v>70</v>
      </c>
      <c r="D36" s="35" t="s">
        <v>71</v>
      </c>
      <c r="E36" s="36" t="str">
        <f>IF(G36="NVT",[1]DropdownAntwoord!A$3,"")</f>
        <v/>
      </c>
      <c r="F36" s="37"/>
      <c r="G36" s="32"/>
      <c r="H36" s="25">
        <v>0</v>
      </c>
      <c r="I36" s="25" t="str">
        <f>IFERROR(VLOOKUP(M36,[1]Context!$E$5:$G$37,3),"")</f>
        <v/>
      </c>
      <c r="J36" s="25" t="str">
        <f>IFERROR(VLOOKUP(N36,[1]Context!$E$5:$G$37,3),"")</f>
        <v/>
      </c>
      <c r="K36" s="25" t="str">
        <f>IFERROR(VLOOKUP(O36,[1]Context!$E$5:$G$37,3),"")</f>
        <v/>
      </c>
      <c r="L36" s="25"/>
      <c r="M36" s="39"/>
      <c r="N36" s="19"/>
      <c r="O36" s="19"/>
      <c r="Q36" s="1" t="s">
        <v>439</v>
      </c>
      <c r="R36" s="1" t="s">
        <v>439</v>
      </c>
      <c r="S36" s="1" t="s">
        <v>439</v>
      </c>
      <c r="T36" s="1" t="s">
        <v>439</v>
      </c>
    </row>
    <row r="37" spans="1:20" ht="50.1" customHeight="1" x14ac:dyDescent="0.3">
      <c r="A37" s="28">
        <v>18</v>
      </c>
      <c r="B37" s="33" t="s">
        <v>30</v>
      </c>
      <c r="C37" s="38" t="s">
        <v>72</v>
      </c>
      <c r="D37" s="35" t="s">
        <v>73</v>
      </c>
      <c r="E37" s="36" t="str">
        <f>IF(G37="NVT",[1]DropdownAntwoord!A$3,"")</f>
        <v/>
      </c>
      <c r="F37" s="37"/>
      <c r="G37" s="32"/>
      <c r="H37" s="25">
        <v>0</v>
      </c>
      <c r="I37" s="25" t="str">
        <f>IFERROR(VLOOKUP(M37,[1]Context!$E$5:$G$37,3),"")</f>
        <v/>
      </c>
      <c r="J37" s="25" t="str">
        <f>IFERROR(VLOOKUP(N37,[1]Context!$E$5:$G$37,3),"")</f>
        <v/>
      </c>
      <c r="K37" s="25" t="str">
        <f>IFERROR(VLOOKUP(O37,[1]Context!$E$5:$G$37,3),"")</f>
        <v/>
      </c>
      <c r="L37" s="25"/>
      <c r="M37" s="39"/>
      <c r="N37" s="19"/>
      <c r="O37" s="19"/>
      <c r="Q37" s="1" t="s">
        <v>439</v>
      </c>
      <c r="R37" s="1" t="s">
        <v>439</v>
      </c>
      <c r="S37" s="1" t="s">
        <v>439</v>
      </c>
      <c r="T37" s="1" t="s">
        <v>439</v>
      </c>
    </row>
    <row r="38" spans="1:20" ht="50.1" hidden="1" customHeight="1" x14ac:dyDescent="0.3">
      <c r="A38" s="28">
        <v>19</v>
      </c>
      <c r="B38" s="33" t="s">
        <v>64</v>
      </c>
      <c r="C38" s="38" t="s">
        <v>74</v>
      </c>
      <c r="D38" s="35" t="s">
        <v>75</v>
      </c>
      <c r="E38" s="36" t="str">
        <f>IF(G38="NVT",[1]DropdownAntwoord!A$3,"")</f>
        <v/>
      </c>
      <c r="F38" s="37"/>
      <c r="G38" s="32"/>
      <c r="H38" s="25">
        <v>0</v>
      </c>
      <c r="I38" s="25" t="str">
        <f>IFERROR(VLOOKUP(M38,[1]Context!$E$5:$G$37,3),"")</f>
        <v/>
      </c>
      <c r="J38" s="25" t="str">
        <f>IFERROR(VLOOKUP(N38,[1]Context!$E$5:$G$37,3),"")</f>
        <v/>
      </c>
      <c r="K38" s="25" t="str">
        <f>IFERROR(VLOOKUP(O38,[1]Context!$E$5:$G$37,3),"")</f>
        <v/>
      </c>
      <c r="L38" s="25"/>
      <c r="M38" s="39"/>
      <c r="N38" s="19"/>
      <c r="O38" s="19"/>
      <c r="R38" s="1" t="s">
        <v>439</v>
      </c>
      <c r="S38" s="1" t="s">
        <v>439</v>
      </c>
    </row>
    <row r="39" spans="1:20" ht="51" hidden="1" customHeight="1" x14ac:dyDescent="0.3">
      <c r="A39" s="28">
        <v>20</v>
      </c>
      <c r="B39" s="42" t="s">
        <v>76</v>
      </c>
      <c r="C39" s="38" t="s">
        <v>77</v>
      </c>
      <c r="D39" s="35" t="s">
        <v>78</v>
      </c>
      <c r="E39" s="36" t="str">
        <f>IF(G39="NVT",[1]DropdownAntwoord!A$3,"")</f>
        <v/>
      </c>
      <c r="F39" s="37"/>
      <c r="G39" s="32"/>
      <c r="H39" s="25">
        <v>0</v>
      </c>
      <c r="I39" s="25" t="str">
        <f>IFERROR(VLOOKUP(M39,[1]Context!$E$5:$G$37,3),"")</f>
        <v/>
      </c>
      <c r="J39" s="25" t="str">
        <f>IFERROR(VLOOKUP(N39,[1]Context!$E$5:$G$37,3),"")</f>
        <v/>
      </c>
      <c r="K39" s="25" t="str">
        <f>IFERROR(VLOOKUP(O39,[1]Context!$E$5:$G$37,3),"")</f>
        <v/>
      </c>
      <c r="L39" s="25"/>
      <c r="M39" s="39"/>
      <c r="N39" s="19"/>
      <c r="O39" s="19"/>
    </row>
    <row r="40" spans="1:20" ht="50.1" hidden="1" customHeight="1" x14ac:dyDescent="0.3">
      <c r="A40" s="28">
        <v>21</v>
      </c>
      <c r="B40" s="33" t="s">
        <v>64</v>
      </c>
      <c r="C40" s="38" t="s">
        <v>74</v>
      </c>
      <c r="D40" s="35" t="s">
        <v>79</v>
      </c>
      <c r="E40" s="36" t="str">
        <f>IF(G40="NVT",[1]DropdownAntwoord!A$3,"")</f>
        <v/>
      </c>
      <c r="F40" s="37"/>
      <c r="G40" s="32"/>
      <c r="H40" s="25">
        <v>0</v>
      </c>
      <c r="I40" s="25" t="str">
        <f>IFERROR(VLOOKUP(M40,[1]Context!$E$5:$G$37,3),"")</f>
        <v/>
      </c>
      <c r="J40" s="25" t="str">
        <f>IFERROR(VLOOKUP(N40,[1]Context!$E$5:$G$37,3),"")</f>
        <v/>
      </c>
      <c r="K40" s="25" t="str">
        <f>IFERROR(VLOOKUP(O40,[1]Context!$E$5:$G$37,3),"")</f>
        <v/>
      </c>
      <c r="L40" s="25"/>
      <c r="M40" s="39"/>
      <c r="N40" s="19"/>
      <c r="O40" s="19"/>
    </row>
    <row r="41" spans="1:20" ht="50.1" hidden="1" customHeight="1" x14ac:dyDescent="0.3">
      <c r="A41" s="28">
        <v>22</v>
      </c>
      <c r="B41" s="33" t="s">
        <v>80</v>
      </c>
      <c r="C41" s="38" t="s">
        <v>81</v>
      </c>
      <c r="D41" s="35" t="s">
        <v>82</v>
      </c>
      <c r="E41" s="36" t="str">
        <f>IF(G41="NVT",[1]DropdownAntwoord!A$3,"")</f>
        <v/>
      </c>
      <c r="F41" s="37"/>
      <c r="G41" s="32"/>
      <c r="H41" s="25">
        <v>0</v>
      </c>
      <c r="I41" s="25" t="str">
        <f>IFERROR(VLOOKUP(M41,[1]Context!$E$5:$G$37,3),"")</f>
        <v/>
      </c>
      <c r="J41" s="25" t="str">
        <f>IFERROR(VLOOKUP(N41,[1]Context!$E$5:$G$37,3),"")</f>
        <v/>
      </c>
      <c r="K41" s="25" t="str">
        <f>IFERROR(VLOOKUP(O41,[1]Context!$E$5:$G$37,3),"")</f>
        <v/>
      </c>
      <c r="L41" s="25"/>
      <c r="M41" s="39"/>
      <c r="N41" s="19"/>
      <c r="O41" s="19"/>
    </row>
    <row r="42" spans="1:20" ht="60.75" hidden="1" customHeight="1" x14ac:dyDescent="0.3">
      <c r="A42" s="28">
        <v>23</v>
      </c>
      <c r="B42" s="33" t="s">
        <v>64</v>
      </c>
      <c r="C42" s="38" t="s">
        <v>86</v>
      </c>
      <c r="D42" s="35" t="s">
        <v>87</v>
      </c>
      <c r="E42" s="36" t="str">
        <f>IF(G42="NVT",[1]DropdownAntwoord!A$3,"")</f>
        <v/>
      </c>
      <c r="F42" s="37"/>
      <c r="G42" s="32"/>
      <c r="H42" s="25">
        <v>0</v>
      </c>
      <c r="I42" s="25" t="str">
        <f>IFERROR(VLOOKUP(M42,[1]Context!$E$5:$G$37,3),"")</f>
        <v/>
      </c>
      <c r="J42" s="25" t="str">
        <f>IFERROR(VLOOKUP(N42,[1]Context!$E$5:$G$37,3),"")</f>
        <v/>
      </c>
      <c r="K42" s="25" t="str">
        <f>IFERROR(VLOOKUP(O42,[1]Context!$E$5:$G$37,3),"")</f>
        <v/>
      </c>
      <c r="L42" s="25"/>
      <c r="M42" s="39"/>
      <c r="N42" s="19"/>
      <c r="O42" s="19"/>
      <c r="Q42" s="1" t="s">
        <v>439</v>
      </c>
      <c r="R42" s="1" t="s">
        <v>439</v>
      </c>
      <c r="S42" s="1" t="s">
        <v>439</v>
      </c>
    </row>
    <row r="43" spans="1:20" s="27" customFormat="1" ht="30" customHeight="1" x14ac:dyDescent="0.3">
      <c r="A43" s="18" t="s">
        <v>88</v>
      </c>
      <c r="B43" s="19"/>
      <c r="C43" s="20"/>
      <c r="D43" s="21" t="s">
        <v>89</v>
      </c>
      <c r="E43" s="22"/>
      <c r="F43" s="23"/>
      <c r="G43" s="32"/>
      <c r="H43" s="25">
        <v>0</v>
      </c>
      <c r="I43" s="25" t="str">
        <f>IFERROR(VLOOKUP(M43,[1]Context!$E$5:$G$37,3),"")</f>
        <v/>
      </c>
      <c r="J43" s="25" t="str">
        <f>IFERROR(VLOOKUP(N43,[1]Context!$E$5:$G$37,3),"")</f>
        <v/>
      </c>
      <c r="K43" s="25" t="str">
        <f>IFERROR(VLOOKUP(O43,[1]Context!$E$5:$G$37,3),"")</f>
        <v/>
      </c>
      <c r="L43" s="20"/>
      <c r="M43" s="26"/>
      <c r="N43" s="26"/>
      <c r="O43" s="26"/>
      <c r="Q43" s="1" t="s">
        <v>440</v>
      </c>
      <c r="R43" s="1" t="s">
        <v>440</v>
      </c>
      <c r="S43" s="1" t="s">
        <v>440</v>
      </c>
      <c r="T43" s="1" t="s">
        <v>440</v>
      </c>
    </row>
    <row r="44" spans="1:20" ht="30" customHeight="1" x14ac:dyDescent="0.3">
      <c r="A44" s="28"/>
      <c r="B44" s="19"/>
      <c r="C44" s="25"/>
      <c r="D44" s="29" t="s">
        <v>90</v>
      </c>
      <c r="E44" s="30"/>
      <c r="F44" s="31"/>
      <c r="G44" s="32"/>
      <c r="H44" s="25">
        <v>0</v>
      </c>
      <c r="I44" s="25" t="str">
        <f>IFERROR(VLOOKUP(M44,[1]Context!$E$5:$G$37,3),"")</f>
        <v/>
      </c>
      <c r="J44" s="25" t="str">
        <f>IFERROR(VLOOKUP(N44,[1]Context!$E$5:$G$37,3),"")</f>
        <v/>
      </c>
      <c r="K44" s="25" t="str">
        <f>IFERROR(VLOOKUP(O44,[1]Context!$E$5:$G$37,3),"")</f>
        <v/>
      </c>
      <c r="L44" s="25"/>
      <c r="M44" s="19"/>
      <c r="N44" s="19"/>
      <c r="O44" s="19"/>
      <c r="Q44" s="1" t="s">
        <v>440</v>
      </c>
      <c r="R44" s="1" t="s">
        <v>440</v>
      </c>
      <c r="S44" s="1" t="s">
        <v>440</v>
      </c>
      <c r="T44" s="1" t="s">
        <v>440</v>
      </c>
    </row>
    <row r="45" spans="1:20" ht="50.1" hidden="1" customHeight="1" x14ac:dyDescent="0.3">
      <c r="A45" s="28">
        <v>24</v>
      </c>
      <c r="B45" s="33" t="s">
        <v>64</v>
      </c>
      <c r="C45" s="38" t="s">
        <v>91</v>
      </c>
      <c r="D45" s="35" t="s">
        <v>92</v>
      </c>
      <c r="E45" s="36" t="str">
        <f>IF(G45="NVT",[1]DropdownAntwoord!A$3,"")</f>
        <v/>
      </c>
      <c r="F45" s="37"/>
      <c r="G45" s="32"/>
      <c r="H45" s="25">
        <v>0</v>
      </c>
      <c r="I45" s="25" t="str">
        <f>IFERROR(VLOOKUP(M45,[1]Context!$E$5:$G$37,3),"")</f>
        <v/>
      </c>
      <c r="J45" s="25" t="str">
        <f>IFERROR(VLOOKUP(N45,[1]Context!$E$5:$G$37,3),"")</f>
        <v/>
      </c>
      <c r="K45" s="25" t="str">
        <f>IFERROR(VLOOKUP(O45,[1]Context!$E$5:$G$37,3),"")</f>
        <v/>
      </c>
      <c r="L45" s="25"/>
      <c r="M45" s="39"/>
      <c r="N45" s="19"/>
      <c r="O45" s="19"/>
    </row>
    <row r="46" spans="1:20" ht="50.1" hidden="1" customHeight="1" x14ac:dyDescent="0.3">
      <c r="A46" s="28">
        <v>25</v>
      </c>
      <c r="B46" s="33" t="s">
        <v>93</v>
      </c>
      <c r="C46" s="38" t="s">
        <v>94</v>
      </c>
      <c r="D46" s="35" t="s">
        <v>95</v>
      </c>
      <c r="E46" s="36" t="str">
        <f>IF(G46="NVT",[1]DropdownAntwoord!A$3,"")</f>
        <v/>
      </c>
      <c r="F46" s="37"/>
      <c r="G46" s="32"/>
      <c r="H46" s="25">
        <v>0</v>
      </c>
      <c r="I46" s="25" t="str">
        <f>IFERROR(VLOOKUP(M46,[1]Context!$E$5:$G$37,3),"")</f>
        <v/>
      </c>
      <c r="J46" s="25" t="str">
        <f>IFERROR(VLOOKUP(N46,[1]Context!$E$5:$G$37,3),"")</f>
        <v/>
      </c>
      <c r="K46" s="25" t="str">
        <f>IFERROR(VLOOKUP(O46,[1]Context!$E$5:$G$37,3),"")</f>
        <v/>
      </c>
      <c r="L46" s="25"/>
      <c r="M46" s="39"/>
      <c r="N46" s="19"/>
      <c r="O46" s="19"/>
      <c r="Q46" s="1" t="s">
        <v>439</v>
      </c>
      <c r="R46" s="1" t="s">
        <v>439</v>
      </c>
      <c r="S46" s="1" t="s">
        <v>439</v>
      </c>
    </row>
    <row r="47" spans="1:20" ht="50.1" hidden="1" customHeight="1" x14ac:dyDescent="0.3">
      <c r="A47" s="28">
        <v>26</v>
      </c>
      <c r="B47" s="33" t="s">
        <v>96</v>
      </c>
      <c r="C47" s="38" t="s">
        <v>97</v>
      </c>
      <c r="D47" s="35" t="s">
        <v>98</v>
      </c>
      <c r="E47" s="36" t="str">
        <f>IF(G47="NVT",[1]DropdownAntwoord!A$3,"")</f>
        <v/>
      </c>
      <c r="F47" s="37"/>
      <c r="G47" s="32"/>
      <c r="H47" s="25">
        <v>0</v>
      </c>
      <c r="I47" s="25" t="str">
        <f>IFERROR(VLOOKUP(M47,[1]Context!$E$5:$G$37,3),"")</f>
        <v/>
      </c>
      <c r="J47" s="25" t="str">
        <f>IFERROR(VLOOKUP(N47,[1]Context!$E$5:$G$37,3),"")</f>
        <v/>
      </c>
      <c r="K47" s="25" t="str">
        <f>IFERROR(VLOOKUP(O47,[1]Context!$E$5:$G$37,3),"")</f>
        <v/>
      </c>
      <c r="L47" s="25"/>
      <c r="M47" s="39"/>
      <c r="N47" s="19"/>
      <c r="O47" s="19"/>
      <c r="Q47" s="1" t="s">
        <v>439</v>
      </c>
      <c r="R47" s="1" t="s">
        <v>439</v>
      </c>
      <c r="S47" s="1" t="s">
        <v>439</v>
      </c>
    </row>
    <row r="48" spans="1:20" ht="50.1" customHeight="1" x14ac:dyDescent="0.3">
      <c r="A48" s="28">
        <v>27</v>
      </c>
      <c r="B48" s="33" t="s">
        <v>99</v>
      </c>
      <c r="C48" s="38" t="s">
        <v>100</v>
      </c>
      <c r="D48" s="35" t="s">
        <v>101</v>
      </c>
      <c r="E48" s="36" t="str">
        <f>IF(G48="NVT",[1]DropdownAntwoord!A$3,"")</f>
        <v/>
      </c>
      <c r="F48" s="37"/>
      <c r="G48" s="32"/>
      <c r="H48" s="25">
        <v>0</v>
      </c>
      <c r="I48" s="25" t="str">
        <f>IFERROR(VLOOKUP(M48,[1]Context!$E$5:$G$37,3),"")</f>
        <v/>
      </c>
      <c r="J48" s="25" t="str">
        <f>IFERROR(VLOOKUP(N48,[1]Context!$E$5:$G$37,3),"")</f>
        <v/>
      </c>
      <c r="K48" s="25" t="str">
        <f>IFERROR(VLOOKUP(O48,[1]Context!$E$5:$G$37,3),"")</f>
        <v/>
      </c>
      <c r="L48" s="25"/>
      <c r="M48" s="39"/>
      <c r="N48" s="19"/>
      <c r="O48" s="19"/>
      <c r="Q48" s="1" t="s">
        <v>439</v>
      </c>
      <c r="R48" s="1" t="s">
        <v>439</v>
      </c>
      <c r="S48" s="1" t="s">
        <v>439</v>
      </c>
      <c r="T48" s="1" t="s">
        <v>439</v>
      </c>
    </row>
    <row r="49" spans="1:20" ht="53.25" hidden="1" customHeight="1" x14ac:dyDescent="0.3">
      <c r="A49" s="28">
        <v>28</v>
      </c>
      <c r="B49" s="33" t="s">
        <v>102</v>
      </c>
      <c r="C49" s="38" t="s">
        <v>103</v>
      </c>
      <c r="D49" s="35" t="s">
        <v>104</v>
      </c>
      <c r="E49" s="36" t="str">
        <f>IF(G49="NVT",[1]DropdownAntwoord!A$3,"")</f>
        <v/>
      </c>
      <c r="F49" s="37"/>
      <c r="G49" s="32"/>
      <c r="H49" s="25">
        <v>0</v>
      </c>
      <c r="I49" s="25" t="str">
        <f>IFERROR(VLOOKUP(M49,[1]Context!$E$5:$G$37,3),"")</f>
        <v/>
      </c>
      <c r="J49" s="25" t="str">
        <f>IFERROR(VLOOKUP(N49,[1]Context!$E$5:$G$37,3),"")</f>
        <v/>
      </c>
      <c r="K49" s="25" t="str">
        <f>IFERROR(VLOOKUP(O49,[1]Context!$E$5:$G$37,3),"")</f>
        <v/>
      </c>
      <c r="L49" s="25"/>
      <c r="M49" s="19"/>
      <c r="N49" s="19"/>
      <c r="O49" s="19"/>
    </row>
    <row r="50" spans="1:20" ht="30" hidden="1" customHeight="1" x14ac:dyDescent="0.3">
      <c r="A50" s="28"/>
      <c r="B50" s="19"/>
      <c r="C50" s="25"/>
      <c r="D50" s="29" t="s">
        <v>105</v>
      </c>
      <c r="E50" s="30"/>
      <c r="F50" s="31"/>
      <c r="G50" s="32"/>
      <c r="H50" s="25">
        <v>0</v>
      </c>
      <c r="I50" s="25" t="str">
        <f>IFERROR(VLOOKUP(M50,[1]Context!$E$5:$G$37,3),"")</f>
        <v/>
      </c>
      <c r="J50" s="25" t="str">
        <f>IFERROR(VLOOKUP(N50,[1]Context!$E$5:$G$37,3),"")</f>
        <v/>
      </c>
      <c r="K50" s="25" t="str">
        <f>IFERROR(VLOOKUP(O50,[1]Context!$E$5:$G$37,3),"")</f>
        <v/>
      </c>
      <c r="L50" s="25"/>
      <c r="M50" s="19"/>
      <c r="N50" s="19"/>
      <c r="O50" s="19"/>
    </row>
    <row r="51" spans="1:20" ht="50.1" hidden="1" customHeight="1" x14ac:dyDescent="0.3">
      <c r="A51" s="28">
        <v>29</v>
      </c>
      <c r="B51" s="33" t="s">
        <v>106</v>
      </c>
      <c r="C51" s="38" t="s">
        <v>107</v>
      </c>
      <c r="D51" s="35" t="s">
        <v>108</v>
      </c>
      <c r="E51" s="36" t="str">
        <f>IF(G51="NVT",[1]DropdownAntwoord!A$3,"")</f>
        <v/>
      </c>
      <c r="F51" s="37"/>
      <c r="G51" s="32"/>
      <c r="H51" s="25">
        <v>0</v>
      </c>
      <c r="I51" s="25" t="str">
        <f>IFERROR(VLOOKUP(M51,[1]Context!$E$5:$G$37,3),"")</f>
        <v/>
      </c>
      <c r="J51" s="25" t="str">
        <f>IFERROR(VLOOKUP(N51,[1]Context!$E$5:$G$37,3),"")</f>
        <v/>
      </c>
      <c r="K51" s="25" t="str">
        <f>IFERROR(VLOOKUP(O51,[1]Context!$E$5:$G$37,3),"")</f>
        <v/>
      </c>
      <c r="L51" s="25"/>
      <c r="M51" s="39"/>
      <c r="N51" s="19"/>
      <c r="O51" s="19"/>
    </row>
    <row r="52" spans="1:20" ht="50.1" hidden="1" customHeight="1" x14ac:dyDescent="0.3">
      <c r="A52" s="28">
        <v>30</v>
      </c>
      <c r="B52" s="33" t="s">
        <v>106</v>
      </c>
      <c r="C52" s="38" t="s">
        <v>109</v>
      </c>
      <c r="D52" s="35" t="s">
        <v>110</v>
      </c>
      <c r="E52" s="36" t="str">
        <f>IF(G52="NVT",[1]DropdownAntwoord!A$3,"")</f>
        <v/>
      </c>
      <c r="F52" s="37"/>
      <c r="G52" s="32"/>
      <c r="H52" s="25">
        <v>0</v>
      </c>
      <c r="I52" s="25" t="str">
        <f>IFERROR(VLOOKUP(M52,[1]Context!$E$5:$G$37,3),"")</f>
        <v/>
      </c>
      <c r="J52" s="25" t="str">
        <f>IFERROR(VLOOKUP(N52,[1]Context!$E$5:$G$37,3),"")</f>
        <v/>
      </c>
      <c r="K52" s="25" t="str">
        <f>IFERROR(VLOOKUP(O52,[1]Context!$E$5:$G$37,3),"")</f>
        <v/>
      </c>
      <c r="L52" s="25"/>
      <c r="M52" s="39"/>
      <c r="N52" s="19"/>
      <c r="O52" s="19"/>
    </row>
    <row r="53" spans="1:20" ht="89.25" hidden="1" customHeight="1" x14ac:dyDescent="0.3">
      <c r="A53" s="28">
        <v>31</v>
      </c>
      <c r="B53" s="33" t="s">
        <v>106</v>
      </c>
      <c r="C53" s="38" t="s">
        <v>111</v>
      </c>
      <c r="D53" s="35" t="s">
        <v>112</v>
      </c>
      <c r="E53" s="36" t="str">
        <f>IF(G53="NVT",[1]DropdownAntwoord!A$3,"")</f>
        <v/>
      </c>
      <c r="F53" s="37"/>
      <c r="G53" s="32"/>
      <c r="H53" s="25">
        <v>0</v>
      </c>
      <c r="I53" s="25" t="str">
        <f>IFERROR(VLOOKUP(M53,[1]Context!$E$5:$G$37,3),"")</f>
        <v/>
      </c>
      <c r="J53" s="25" t="str">
        <f>IFERROR(VLOOKUP(N53,[1]Context!$E$5:$G$37,3),"")</f>
        <v/>
      </c>
      <c r="K53" s="25" t="str">
        <f>IFERROR(VLOOKUP(O53,[1]Context!$E$5:$G$37,3),"")</f>
        <v/>
      </c>
      <c r="L53" s="25"/>
      <c r="M53" s="39"/>
      <c r="N53" s="19"/>
      <c r="O53" s="19"/>
    </row>
    <row r="54" spans="1:20" ht="30" hidden="1" customHeight="1" x14ac:dyDescent="0.3">
      <c r="A54" s="28"/>
      <c r="B54" s="19"/>
      <c r="C54" s="25"/>
      <c r="D54" s="29" t="s">
        <v>113</v>
      </c>
      <c r="E54" s="30"/>
      <c r="F54" s="31"/>
      <c r="G54" s="32" t="str">
        <f>IF(I54="Y","","NVT")</f>
        <v/>
      </c>
      <c r="H54" s="25">
        <v>0</v>
      </c>
      <c r="I54" s="25" t="str">
        <f>IFERROR(VLOOKUP(M54,[1]Context!$E$5:$G$37,3),"")</f>
        <v>Y</v>
      </c>
      <c r="J54" s="25" t="str">
        <f>IFERROR(VLOOKUP(N54,[1]Context!$E$5:$G$37,3),"")</f>
        <v/>
      </c>
      <c r="K54" s="25" t="str">
        <f>IFERROR(VLOOKUP(O54,[1]Context!$E$5:$G$37,3),"")</f>
        <v/>
      </c>
      <c r="L54" s="25"/>
      <c r="M54" s="19" t="s">
        <v>60</v>
      </c>
      <c r="N54" s="19"/>
      <c r="O54" s="19"/>
    </row>
    <row r="55" spans="1:20" ht="51" hidden="1" customHeight="1" x14ac:dyDescent="0.3">
      <c r="A55" s="28">
        <v>32</v>
      </c>
      <c r="B55" s="19"/>
      <c r="C55" s="43" t="s">
        <v>114</v>
      </c>
      <c r="D55" s="35" t="s">
        <v>115</v>
      </c>
      <c r="E55" s="36" t="str">
        <f>IF(G55="NVT",[1]DropdownAntwoord!A$3,"")</f>
        <v/>
      </c>
      <c r="F55" s="37"/>
      <c r="G55" s="32" t="str">
        <f>IF(I55="N","NVT","")</f>
        <v/>
      </c>
      <c r="H55" s="25">
        <v>1</v>
      </c>
      <c r="I55" s="25" t="str">
        <f>IFERROR(VLOOKUP(M55,[1]Context!$E$5:$G$37,3),"")</f>
        <v>Y</v>
      </c>
      <c r="J55" s="25" t="str">
        <f>IFERROR(VLOOKUP(N55,[1]Context!$E$5:$G$37,3),"")</f>
        <v/>
      </c>
      <c r="K55" s="25" t="str">
        <f>IFERROR(VLOOKUP(O55,[1]Context!$E$5:$G$37,3),"")</f>
        <v/>
      </c>
      <c r="L55" s="25"/>
      <c r="M55" s="19" t="s">
        <v>60</v>
      </c>
      <c r="N55" s="19"/>
      <c r="O55" s="19"/>
    </row>
    <row r="56" spans="1:20" ht="50.1" hidden="1" customHeight="1" x14ac:dyDescent="0.3">
      <c r="A56" s="28">
        <v>33</v>
      </c>
      <c r="B56" s="19"/>
      <c r="C56" s="43" t="s">
        <v>114</v>
      </c>
      <c r="D56" s="35" t="s">
        <v>116</v>
      </c>
      <c r="E56" s="36" t="str">
        <f>IF(G56="NVT",[1]DropdownAntwoord!A$3,"")</f>
        <v/>
      </c>
      <c r="F56" s="37"/>
      <c r="G56" s="32" t="str">
        <f>IF(I56="N","NVT","")</f>
        <v/>
      </c>
      <c r="H56" s="25">
        <v>1</v>
      </c>
      <c r="I56" s="25" t="str">
        <f>IFERROR(VLOOKUP(M56,[1]Context!$E$5:$G$37,3),"")</f>
        <v>Y</v>
      </c>
      <c r="J56" s="25" t="str">
        <f>IFERROR(VLOOKUP(N56,[1]Context!$E$5:$G$37,3),"")</f>
        <v/>
      </c>
      <c r="K56" s="25" t="str">
        <f>IFERROR(VLOOKUP(O56,[1]Context!$E$5:$G$37,3),"")</f>
        <v/>
      </c>
      <c r="L56" s="25"/>
      <c r="M56" s="19" t="s">
        <v>60</v>
      </c>
      <c r="N56" s="19"/>
      <c r="O56" s="19"/>
    </row>
    <row r="57" spans="1:20" s="27" customFormat="1" ht="30" customHeight="1" x14ac:dyDescent="0.3">
      <c r="A57" s="18" t="s">
        <v>117</v>
      </c>
      <c r="B57" s="19"/>
      <c r="C57" s="20"/>
      <c r="D57" s="21" t="s">
        <v>118</v>
      </c>
      <c r="E57" s="22"/>
      <c r="F57" s="23"/>
      <c r="G57" s="32"/>
      <c r="H57" s="20">
        <v>0</v>
      </c>
      <c r="I57" s="25" t="str">
        <f>IFERROR(VLOOKUP(M57,[1]Context!$E$5:$G$37,3),"")</f>
        <v/>
      </c>
      <c r="J57" s="25" t="str">
        <f>IFERROR(VLOOKUP(N57,[1]Context!$E$5:$G$37,3),"")</f>
        <v/>
      </c>
      <c r="K57" s="25" t="str">
        <f>IFERROR(VLOOKUP(O57,[1]Context!$E$5:$G$37,3),"")</f>
        <v/>
      </c>
      <c r="L57" s="20"/>
      <c r="M57" s="26"/>
      <c r="N57" s="26"/>
      <c r="O57" s="26"/>
      <c r="Q57" s="1" t="s">
        <v>440</v>
      </c>
      <c r="R57" s="1" t="s">
        <v>440</v>
      </c>
      <c r="S57" s="1" t="s">
        <v>440</v>
      </c>
      <c r="T57" s="1" t="s">
        <v>440</v>
      </c>
    </row>
    <row r="58" spans="1:20" ht="30" customHeight="1" x14ac:dyDescent="0.3">
      <c r="A58" s="28"/>
      <c r="B58" s="19"/>
      <c r="C58" s="25"/>
      <c r="D58" s="29" t="s">
        <v>119</v>
      </c>
      <c r="E58" s="30"/>
      <c r="F58" s="31"/>
      <c r="G58" s="32"/>
      <c r="H58" s="20">
        <v>0</v>
      </c>
      <c r="I58" s="25" t="str">
        <f>IFERROR(VLOOKUP(M58,[1]Context!$E$5:$G$37,3),"")</f>
        <v/>
      </c>
      <c r="J58" s="25" t="str">
        <f>IFERROR(VLOOKUP(N58,[1]Context!$E$5:$G$37,3),"")</f>
        <v/>
      </c>
      <c r="K58" s="25" t="str">
        <f>IFERROR(VLOOKUP(O58,[1]Context!$E$5:$G$37,3),"")</f>
        <v/>
      </c>
      <c r="L58" s="20"/>
      <c r="M58" s="19"/>
      <c r="N58" s="19"/>
      <c r="O58" s="19"/>
      <c r="Q58" s="1" t="s">
        <v>440</v>
      </c>
      <c r="R58" s="1" t="s">
        <v>440</v>
      </c>
      <c r="S58" s="1" t="s">
        <v>440</v>
      </c>
      <c r="T58" s="1" t="s">
        <v>440</v>
      </c>
    </row>
    <row r="59" spans="1:20" ht="39.75" hidden="1" customHeight="1" x14ac:dyDescent="0.3">
      <c r="A59" s="28">
        <v>34</v>
      </c>
      <c r="B59" s="33" t="s">
        <v>120</v>
      </c>
      <c r="C59" s="38" t="s">
        <v>121</v>
      </c>
      <c r="D59" s="35" t="s">
        <v>122</v>
      </c>
      <c r="E59" s="36" t="str">
        <f>IF(G59="NVT",[1]DropdownAntwoord!A$3,"")</f>
        <v/>
      </c>
      <c r="F59" s="37"/>
      <c r="G59" s="32"/>
      <c r="H59" s="20">
        <v>0</v>
      </c>
      <c r="I59" s="25" t="str">
        <f>IFERROR(VLOOKUP(M59,[1]Context!$E$5:$G$37,3),"")</f>
        <v/>
      </c>
      <c r="J59" s="25" t="str">
        <f>IFERROR(VLOOKUP(N59,[1]Context!$E$5:$G$37,3),"")</f>
        <v/>
      </c>
      <c r="K59" s="25" t="str">
        <f>IFERROR(VLOOKUP(O59,[1]Context!$E$5:$G$37,3),"")</f>
        <v/>
      </c>
      <c r="L59" s="20"/>
      <c r="M59" s="39"/>
      <c r="N59" s="19"/>
      <c r="O59" s="19"/>
    </row>
    <row r="60" spans="1:20" ht="60.75" hidden="1" customHeight="1" x14ac:dyDescent="0.3">
      <c r="A60" s="28">
        <v>35</v>
      </c>
      <c r="B60" s="33" t="s">
        <v>120</v>
      </c>
      <c r="C60" s="38" t="s">
        <v>123</v>
      </c>
      <c r="D60" s="35" t="s">
        <v>124</v>
      </c>
      <c r="E60" s="36" t="str">
        <f>IF(G60="NVT",[1]DropdownAntwoord!A$3,"")</f>
        <v/>
      </c>
      <c r="F60" s="37"/>
      <c r="G60" s="32"/>
      <c r="H60" s="20">
        <v>0</v>
      </c>
      <c r="I60" s="25" t="str">
        <f>IFERROR(VLOOKUP(M60,[1]Context!$E$5:$G$37,3),"")</f>
        <v/>
      </c>
      <c r="J60" s="25" t="str">
        <f>IFERROR(VLOOKUP(N60,[1]Context!$E$5:$G$37,3),"")</f>
        <v/>
      </c>
      <c r="K60" s="25" t="str">
        <f>IFERROR(VLOOKUP(O60,[1]Context!$E$5:$G$37,3),"")</f>
        <v/>
      </c>
      <c r="L60" s="20"/>
      <c r="M60" s="39"/>
      <c r="N60" s="19"/>
      <c r="O60" s="19"/>
    </row>
    <row r="61" spans="1:20" ht="50.1" hidden="1" customHeight="1" x14ac:dyDescent="0.3">
      <c r="A61" s="28">
        <v>36</v>
      </c>
      <c r="B61" s="33" t="s">
        <v>120</v>
      </c>
      <c r="C61" s="38" t="s">
        <v>125</v>
      </c>
      <c r="D61" s="35" t="s">
        <v>126</v>
      </c>
      <c r="E61" s="36" t="str">
        <f>IF(G61="NVT",[1]DropdownAntwoord!A$3,"")</f>
        <v/>
      </c>
      <c r="F61" s="37"/>
      <c r="G61" s="32"/>
      <c r="H61" s="20">
        <v>0</v>
      </c>
      <c r="I61" s="25" t="str">
        <f>IFERROR(VLOOKUP(M61,[1]Context!$E$5:$G$37,3),"")</f>
        <v/>
      </c>
      <c r="J61" s="25" t="str">
        <f>IFERROR(VLOOKUP(N61,[1]Context!$E$5:$G$37,3),"")</f>
        <v/>
      </c>
      <c r="K61" s="25" t="str">
        <f>IFERROR(VLOOKUP(O61,[1]Context!$E$5:$G$37,3),"")</f>
        <v/>
      </c>
      <c r="L61" s="20"/>
      <c r="M61" s="39"/>
      <c r="N61" s="19"/>
      <c r="O61" s="19"/>
    </row>
    <row r="62" spans="1:20" ht="50.1" hidden="1" customHeight="1" x14ac:dyDescent="0.3">
      <c r="A62" s="28">
        <v>37</v>
      </c>
      <c r="B62" s="33" t="s">
        <v>120</v>
      </c>
      <c r="C62" s="38" t="s">
        <v>127</v>
      </c>
      <c r="D62" s="35" t="s">
        <v>128</v>
      </c>
      <c r="E62" s="36" t="str">
        <f>IF(G62="NVT",[1]DropdownAntwoord!A$3,"")</f>
        <v/>
      </c>
      <c r="F62" s="37"/>
      <c r="G62" s="32"/>
      <c r="H62" s="20">
        <v>0</v>
      </c>
      <c r="I62" s="25" t="str">
        <f>IFERROR(VLOOKUP(M62,[1]Context!$E$5:$G$37,3),"")</f>
        <v/>
      </c>
      <c r="J62" s="25" t="str">
        <f>IFERROR(VLOOKUP(N62,[1]Context!$E$5:$G$37,3),"")</f>
        <v/>
      </c>
      <c r="K62" s="25" t="str">
        <f>IFERROR(VLOOKUP(O62,[1]Context!$E$5:$G$37,3),"")</f>
        <v/>
      </c>
      <c r="L62" s="20"/>
      <c r="M62" s="39"/>
      <c r="N62" s="19"/>
      <c r="O62" s="19"/>
    </row>
    <row r="63" spans="1:20" ht="51" hidden="1" customHeight="1" x14ac:dyDescent="0.3">
      <c r="A63" s="28">
        <v>38</v>
      </c>
      <c r="B63" s="33" t="s">
        <v>129</v>
      </c>
      <c r="C63" s="38" t="s">
        <v>130</v>
      </c>
      <c r="D63" s="35" t="s">
        <v>131</v>
      </c>
      <c r="E63" s="36" t="str">
        <f>IF(G63="NVT",[1]DropdownAntwoord!A$3,"")</f>
        <v/>
      </c>
      <c r="F63" s="37"/>
      <c r="G63" s="32"/>
      <c r="H63" s="25">
        <v>0</v>
      </c>
      <c r="I63" s="25" t="str">
        <f>IFERROR(VLOOKUP(M63,[1]Context!$E$5:$G$37,3),"")</f>
        <v/>
      </c>
      <c r="J63" s="25" t="str">
        <f>IFERROR(VLOOKUP(N63,[1]Context!$E$5:$G$37,3),"")</f>
        <v/>
      </c>
      <c r="K63" s="25" t="str">
        <f>IFERROR(VLOOKUP(O63,[1]Context!$E$5:$G$37,3),"")</f>
        <v/>
      </c>
      <c r="L63" s="25"/>
      <c r="M63" s="39"/>
      <c r="N63" s="19"/>
      <c r="O63" s="19"/>
      <c r="R63" s="1" t="s">
        <v>439</v>
      </c>
      <c r="S63" s="1" t="s">
        <v>439</v>
      </c>
    </row>
    <row r="64" spans="1:20" ht="76.5" customHeight="1" x14ac:dyDescent="0.3">
      <c r="A64" s="28">
        <v>39</v>
      </c>
      <c r="B64" s="33" t="s">
        <v>132</v>
      </c>
      <c r="C64" s="38" t="s">
        <v>133</v>
      </c>
      <c r="D64" s="35" t="s">
        <v>134</v>
      </c>
      <c r="E64" s="36" t="str">
        <f>IF(G64="NVT",[1]DropdownAntwoord!A$3,"")</f>
        <v/>
      </c>
      <c r="F64" s="37"/>
      <c r="G64" s="32"/>
      <c r="H64" s="25">
        <v>0</v>
      </c>
      <c r="I64" s="25" t="str">
        <f>IFERROR(VLOOKUP(M64,[1]Context!$E$5:$G$37,3),"")</f>
        <v/>
      </c>
      <c r="J64" s="25" t="str">
        <f>IFERROR(VLOOKUP(N64,[1]Context!$E$5:$G$37,3),"")</f>
        <v/>
      </c>
      <c r="K64" s="25" t="str">
        <f>IFERROR(VLOOKUP(O64,[1]Context!$E$5:$G$37,3),"")</f>
        <v/>
      </c>
      <c r="L64" s="25"/>
      <c r="M64" s="39"/>
      <c r="N64" s="19"/>
      <c r="O64" s="19"/>
      <c r="Q64" s="1" t="s">
        <v>439</v>
      </c>
      <c r="R64" s="1" t="s">
        <v>439</v>
      </c>
      <c r="S64" s="1" t="s">
        <v>439</v>
      </c>
      <c r="T64" s="1" t="s">
        <v>439</v>
      </c>
    </row>
    <row r="65" spans="1:20" ht="50.1" hidden="1" customHeight="1" x14ac:dyDescent="0.3">
      <c r="A65" s="28">
        <v>40</v>
      </c>
      <c r="B65" s="33" t="s">
        <v>132</v>
      </c>
      <c r="C65" s="38" t="s">
        <v>135</v>
      </c>
      <c r="D65" s="35" t="s">
        <v>136</v>
      </c>
      <c r="E65" s="36" t="str">
        <f>IF(G65="NVT",[1]DropdownAntwoord!A$3,"")</f>
        <v/>
      </c>
      <c r="F65" s="37"/>
      <c r="G65" s="32"/>
      <c r="H65" s="25">
        <v>0</v>
      </c>
      <c r="I65" s="25" t="str">
        <f>IFERROR(VLOOKUP(M65,[1]Context!$E$5:$G$37,3),"")</f>
        <v/>
      </c>
      <c r="J65" s="25" t="str">
        <f>IFERROR(VLOOKUP(N65,[1]Context!$E$5:$G$37,3),"")</f>
        <v/>
      </c>
      <c r="K65" s="25" t="str">
        <f>IFERROR(VLOOKUP(O65,[1]Context!$E$5:$G$37,3),"")</f>
        <v/>
      </c>
      <c r="L65" s="25"/>
      <c r="M65" s="39"/>
      <c r="N65" s="19"/>
      <c r="O65" s="19"/>
    </row>
    <row r="66" spans="1:20" ht="30" customHeight="1" x14ac:dyDescent="0.3">
      <c r="A66" s="28"/>
      <c r="B66" s="19"/>
      <c r="C66" s="25"/>
      <c r="D66" s="29" t="s">
        <v>137</v>
      </c>
      <c r="E66" s="30"/>
      <c r="F66" s="31"/>
      <c r="G66" s="32"/>
      <c r="H66" s="20">
        <v>0</v>
      </c>
      <c r="I66" s="25" t="str">
        <f>IFERROR(VLOOKUP(M66,[1]Context!$E$5:$G$37,3),"")</f>
        <v/>
      </c>
      <c r="J66" s="25" t="str">
        <f>IFERROR(VLOOKUP(N66,[1]Context!$E$5:$G$37,3),"")</f>
        <v/>
      </c>
      <c r="K66" s="25" t="str">
        <f>IFERROR(VLOOKUP(O66,[1]Context!$E$5:$G$37,3),"")</f>
        <v/>
      </c>
      <c r="L66" s="20"/>
      <c r="M66" s="19"/>
      <c r="N66" s="19"/>
      <c r="O66" s="19"/>
      <c r="Q66" s="1" t="s">
        <v>440</v>
      </c>
      <c r="R66" s="1" t="s">
        <v>440</v>
      </c>
      <c r="S66" s="1" t="s">
        <v>440</v>
      </c>
      <c r="T66" s="1" t="s">
        <v>440</v>
      </c>
    </row>
    <row r="67" spans="1:20" ht="50.1" hidden="1" customHeight="1" x14ac:dyDescent="0.3">
      <c r="A67" s="28">
        <v>41</v>
      </c>
      <c r="B67" s="33" t="s">
        <v>138</v>
      </c>
      <c r="C67" s="38" t="s">
        <v>139</v>
      </c>
      <c r="D67" s="35" t="s">
        <v>140</v>
      </c>
      <c r="E67" s="36" t="str">
        <f>IF(G67="NVT",[1]DropdownAntwoord!A$3,"")</f>
        <v/>
      </c>
      <c r="F67" s="37"/>
      <c r="G67" s="32"/>
      <c r="H67" s="20">
        <v>0</v>
      </c>
      <c r="I67" s="25" t="str">
        <f>IFERROR(VLOOKUP(M67,[1]Context!$E$5:$G$37,3),"")</f>
        <v/>
      </c>
      <c r="J67" s="25" t="str">
        <f>IFERROR(VLOOKUP(N67,[1]Context!$E$5:$G$37,3),"")</f>
        <v/>
      </c>
      <c r="K67" s="25" t="str">
        <f>IFERROR(VLOOKUP(O67,[1]Context!$E$5:$G$37,3),"")</f>
        <v/>
      </c>
      <c r="L67" s="20"/>
      <c r="M67" s="39"/>
      <c r="N67" s="19"/>
      <c r="O67" s="19"/>
    </row>
    <row r="68" spans="1:20" ht="50.1" hidden="1" customHeight="1" x14ac:dyDescent="0.3">
      <c r="A68" s="28">
        <v>42</v>
      </c>
      <c r="B68" s="33" t="s">
        <v>120</v>
      </c>
      <c r="C68" s="38" t="s">
        <v>141</v>
      </c>
      <c r="D68" s="35" t="s">
        <v>142</v>
      </c>
      <c r="E68" s="36" t="str">
        <f>IF(G68="NVT",[1]DropdownAntwoord!A$3,"")</f>
        <v/>
      </c>
      <c r="F68" s="37"/>
      <c r="G68" s="32"/>
      <c r="H68" s="20">
        <v>0</v>
      </c>
      <c r="I68" s="25" t="str">
        <f>IFERROR(VLOOKUP(M68,[1]Context!$E$5:$G$37,3),"")</f>
        <v/>
      </c>
      <c r="J68" s="25" t="str">
        <f>IFERROR(VLOOKUP(N68,[1]Context!$E$5:$G$37,3),"")</f>
        <v/>
      </c>
      <c r="K68" s="25" t="str">
        <f>IFERROR(VLOOKUP(O68,[1]Context!$E$5:$G$37,3),"")</f>
        <v/>
      </c>
      <c r="L68" s="20"/>
      <c r="M68" s="39"/>
      <c r="N68" s="19"/>
      <c r="O68" s="19"/>
      <c r="Q68" s="1" t="s">
        <v>439</v>
      </c>
      <c r="R68" s="1" t="s">
        <v>439</v>
      </c>
      <c r="S68" s="1" t="s">
        <v>439</v>
      </c>
    </row>
    <row r="69" spans="1:20" ht="68.25" hidden="1" customHeight="1" x14ac:dyDescent="0.3">
      <c r="A69" s="28">
        <v>43</v>
      </c>
      <c r="B69" s="33" t="s">
        <v>143</v>
      </c>
      <c r="C69" s="38" t="s">
        <v>144</v>
      </c>
      <c r="D69" s="35" t="s">
        <v>145</v>
      </c>
      <c r="E69" s="36" t="str">
        <f>IF(G69="NVT",[1]DropdownAntwoord!A$3,"")</f>
        <v/>
      </c>
      <c r="F69" s="37"/>
      <c r="G69" s="32"/>
      <c r="H69" s="20">
        <v>0</v>
      </c>
      <c r="I69" s="25" t="str">
        <f>IFERROR(VLOOKUP(M69,[1]Context!$E$5:$G$37,3),"")</f>
        <v/>
      </c>
      <c r="J69" s="25" t="str">
        <f>IFERROR(VLOOKUP(N69,[1]Context!$E$5:$G$37,3),"")</f>
        <v/>
      </c>
      <c r="K69" s="25" t="str">
        <f>IFERROR(VLOOKUP(O69,[1]Context!$E$5:$G$37,3),"")</f>
        <v/>
      </c>
      <c r="L69" s="20"/>
      <c r="M69" s="39"/>
      <c r="N69" s="19"/>
      <c r="O69" s="19"/>
      <c r="R69" s="1" t="s">
        <v>439</v>
      </c>
      <c r="S69" s="1" t="s">
        <v>439</v>
      </c>
    </row>
    <row r="70" spans="1:20" ht="50.1" customHeight="1" x14ac:dyDescent="0.3">
      <c r="A70" s="28">
        <v>44</v>
      </c>
      <c r="B70" s="33" t="s">
        <v>146</v>
      </c>
      <c r="C70" s="38" t="s">
        <v>147</v>
      </c>
      <c r="D70" s="35" t="s">
        <v>148</v>
      </c>
      <c r="E70" s="36" t="str">
        <f>IF(G70="NVT",[1]DropdownAntwoord!A$3,"")</f>
        <v/>
      </c>
      <c r="F70" s="37"/>
      <c r="G70" s="32"/>
      <c r="H70" s="25">
        <v>0</v>
      </c>
      <c r="I70" s="25" t="str">
        <f>IFERROR(VLOOKUP(M70,[1]Context!$E$5:$G$37,3),"")</f>
        <v/>
      </c>
      <c r="J70" s="25" t="str">
        <f>IFERROR(VLOOKUP(N70,[1]Context!$E$5:$G$37,3),"")</f>
        <v/>
      </c>
      <c r="K70" s="25" t="str">
        <f>IFERROR(VLOOKUP(O70,[1]Context!$E$5:$G$37,3),"")</f>
        <v/>
      </c>
      <c r="L70" s="25"/>
      <c r="M70" s="39"/>
      <c r="N70" s="19"/>
      <c r="O70" s="19"/>
      <c r="Q70" s="1" t="s">
        <v>439</v>
      </c>
      <c r="R70" s="1" t="s">
        <v>439</v>
      </c>
      <c r="S70" s="1" t="s">
        <v>439</v>
      </c>
      <c r="T70" s="1" t="s">
        <v>439</v>
      </c>
    </row>
    <row r="71" spans="1:20" ht="50.1" customHeight="1" x14ac:dyDescent="0.3">
      <c r="A71" s="28">
        <v>45</v>
      </c>
      <c r="B71" s="33" t="s">
        <v>149</v>
      </c>
      <c r="C71" s="38" t="s">
        <v>150</v>
      </c>
      <c r="D71" s="35" t="s">
        <v>151</v>
      </c>
      <c r="E71" s="36" t="str">
        <f>IF(G71="NVT",[1]DropdownAntwoord!A$3,"")</f>
        <v/>
      </c>
      <c r="F71" s="37"/>
      <c r="G71" s="32"/>
      <c r="H71" s="25">
        <v>0</v>
      </c>
      <c r="I71" s="25" t="str">
        <f>IFERROR(VLOOKUP(M71,[1]Context!$E$5:$G$37,3),"")</f>
        <v/>
      </c>
      <c r="J71" s="25" t="str">
        <f>IFERROR(VLOOKUP(N71,[1]Context!$E$5:$G$37,3),"")</f>
        <v/>
      </c>
      <c r="K71" s="25" t="str">
        <f>IFERROR(VLOOKUP(O71,[1]Context!$E$5:$G$37,3),"")</f>
        <v/>
      </c>
      <c r="L71" s="25"/>
      <c r="M71" s="39"/>
      <c r="N71" s="19"/>
      <c r="O71" s="19"/>
      <c r="Q71" s="1" t="s">
        <v>439</v>
      </c>
      <c r="R71" s="1" t="s">
        <v>439</v>
      </c>
      <c r="S71" s="1" t="s">
        <v>439</v>
      </c>
      <c r="T71" s="1" t="s">
        <v>439</v>
      </c>
    </row>
    <row r="72" spans="1:20" ht="50.1" customHeight="1" x14ac:dyDescent="0.3">
      <c r="A72" s="28">
        <v>46</v>
      </c>
      <c r="B72" s="33" t="s">
        <v>132</v>
      </c>
      <c r="C72" s="38" t="s">
        <v>152</v>
      </c>
      <c r="D72" s="35" t="s">
        <v>153</v>
      </c>
      <c r="E72" s="36" t="str">
        <f>IF(G72="NVT",[1]DropdownAntwoord!A$3,"")</f>
        <v/>
      </c>
      <c r="F72" s="37"/>
      <c r="G72" s="32"/>
      <c r="H72" s="25">
        <v>0</v>
      </c>
      <c r="I72" s="25" t="str">
        <f>IFERROR(VLOOKUP(M72,[1]Context!$E$5:$G$37,3),"")</f>
        <v/>
      </c>
      <c r="J72" s="25" t="str">
        <f>IFERROR(VLOOKUP(N72,[1]Context!$E$5:$G$37,3),"")</f>
        <v/>
      </c>
      <c r="K72" s="25" t="str">
        <f>IFERROR(VLOOKUP(O72,[1]Context!$E$5:$G$37,3),"")</f>
        <v/>
      </c>
      <c r="L72" s="25"/>
      <c r="M72" s="39"/>
      <c r="N72" s="19"/>
      <c r="O72" s="19"/>
      <c r="Q72" s="1" t="s">
        <v>439</v>
      </c>
      <c r="R72" s="1" t="s">
        <v>439</v>
      </c>
      <c r="S72" s="1" t="s">
        <v>439</v>
      </c>
      <c r="T72" s="1" t="s">
        <v>439</v>
      </c>
    </row>
    <row r="73" spans="1:20" s="27" customFormat="1" ht="30" customHeight="1" x14ac:dyDescent="0.3">
      <c r="A73" s="18" t="s">
        <v>154</v>
      </c>
      <c r="B73" s="19"/>
      <c r="C73" s="20"/>
      <c r="D73" s="21" t="s">
        <v>155</v>
      </c>
      <c r="E73" s="22"/>
      <c r="F73" s="23"/>
      <c r="G73" s="32" t="str">
        <f>IF(I73="Y","","NVT")</f>
        <v/>
      </c>
      <c r="H73" s="20">
        <v>0</v>
      </c>
      <c r="I73" s="25" t="str">
        <f>IFERROR(VLOOKUP(M73,[1]Context!$E$5:$G$37,3),"")</f>
        <v>Y</v>
      </c>
      <c r="J73" s="25" t="str">
        <f>IFERROR(VLOOKUP(N73,[1]Context!$E$5:$G$37,3),"")</f>
        <v/>
      </c>
      <c r="K73" s="25" t="str">
        <f>IFERROR(VLOOKUP(O73,[1]Context!$E$5:$G$37,3),"")</f>
        <v/>
      </c>
      <c r="L73" s="20"/>
      <c r="M73" s="26" t="s">
        <v>156</v>
      </c>
      <c r="O73" s="26"/>
      <c r="Q73" s="1" t="s">
        <v>440</v>
      </c>
      <c r="R73" s="1" t="s">
        <v>440</v>
      </c>
      <c r="S73" s="1" t="s">
        <v>440</v>
      </c>
      <c r="T73" s="1" t="s">
        <v>440</v>
      </c>
    </row>
    <row r="74" spans="1:20" ht="30" hidden="1" customHeight="1" x14ac:dyDescent="0.3">
      <c r="A74" s="28"/>
      <c r="B74" s="19"/>
      <c r="C74" s="25"/>
      <c r="D74" s="29" t="s">
        <v>157</v>
      </c>
      <c r="E74" s="30"/>
      <c r="F74" s="31"/>
      <c r="G74" s="32"/>
      <c r="H74" s="25">
        <v>0</v>
      </c>
      <c r="I74" s="25" t="str">
        <f>IFERROR(VLOOKUP(M74,[1]Context!$E$5:$G$37,3),"")</f>
        <v/>
      </c>
      <c r="J74" s="25" t="str">
        <f>IFERROR(VLOOKUP(N74,[1]Context!$E$5:$G$37,3),"")</f>
        <v/>
      </c>
      <c r="K74" s="25" t="str">
        <f>IFERROR(VLOOKUP(O74,[1]Context!$E$5:$G$37,3),"")</f>
        <v/>
      </c>
      <c r="L74" s="25"/>
      <c r="M74" s="19"/>
      <c r="N74" s="19"/>
      <c r="O74" s="19"/>
    </row>
    <row r="75" spans="1:20" ht="50.1" hidden="1" customHeight="1" x14ac:dyDescent="0.3">
      <c r="A75" s="28">
        <v>47</v>
      </c>
      <c r="B75" s="33" t="s">
        <v>76</v>
      </c>
      <c r="C75" s="38" t="s">
        <v>158</v>
      </c>
      <c r="D75" s="35" t="s">
        <v>159</v>
      </c>
      <c r="E75" s="36" t="str">
        <f>IF(G75="NVT",[1]DropdownAntwoord!A$3,"")</f>
        <v/>
      </c>
      <c r="F75" s="37"/>
      <c r="G75" s="32" t="str">
        <f>IF(I75="Y","","NVT")</f>
        <v/>
      </c>
      <c r="H75" s="20">
        <v>1</v>
      </c>
      <c r="I75" s="25" t="str">
        <f>IFERROR(VLOOKUP(M75,[1]Context!$E$5:$G$37,3),"")</f>
        <v>Y</v>
      </c>
      <c r="J75" s="25" t="str">
        <f>IFERROR(VLOOKUP(N75,[1]Context!$E$5:$G$37,3),"")</f>
        <v/>
      </c>
      <c r="K75" s="25" t="str">
        <f>IFERROR(VLOOKUP(O75,[1]Context!$E$5:$G$37,3),"")</f>
        <v/>
      </c>
      <c r="L75" s="20"/>
      <c r="M75" s="39" t="s">
        <v>156</v>
      </c>
      <c r="N75" s="19"/>
      <c r="O75" s="19"/>
    </row>
    <row r="76" spans="1:20" ht="50.1" hidden="1" customHeight="1" x14ac:dyDescent="0.3">
      <c r="A76" s="28">
        <v>48</v>
      </c>
      <c r="B76" s="33" t="s">
        <v>76</v>
      </c>
      <c r="C76" s="38" t="s">
        <v>160</v>
      </c>
      <c r="D76" s="35" t="s">
        <v>161</v>
      </c>
      <c r="E76" s="36" t="str">
        <f>IF(G76="NVT",[1]DropdownAntwoord!A$3,"")</f>
        <v/>
      </c>
      <c r="F76" s="37"/>
      <c r="G76" s="32" t="str">
        <f>IF(I76="Y","","NVT")</f>
        <v/>
      </c>
      <c r="H76" s="25">
        <v>1</v>
      </c>
      <c r="I76" s="25" t="str">
        <f>IFERROR(VLOOKUP(M76,[1]Context!$E$5:$G$37,3),"")</f>
        <v>Y</v>
      </c>
      <c r="J76" s="25" t="str">
        <f>IFERROR(VLOOKUP(N76,[1]Context!$E$5:$G$37,3),"")</f>
        <v/>
      </c>
      <c r="K76" s="25" t="str">
        <f>IFERROR(VLOOKUP(O76,[1]Context!$E$5:$G$37,3),"")</f>
        <v/>
      </c>
      <c r="L76" s="25"/>
      <c r="M76" s="39" t="s">
        <v>156</v>
      </c>
      <c r="N76" s="19"/>
      <c r="O76" s="19"/>
    </row>
    <row r="77" spans="1:20" ht="50.1" hidden="1" customHeight="1" x14ac:dyDescent="0.3">
      <c r="A77" s="28">
        <v>49</v>
      </c>
      <c r="B77" s="33" t="s">
        <v>76</v>
      </c>
      <c r="C77" s="38" t="s">
        <v>162</v>
      </c>
      <c r="D77" s="35" t="s">
        <v>163</v>
      </c>
      <c r="E77" s="36" t="str">
        <f>IF(G77="NVT",[1]DropdownAntwoord!A$3,"")</f>
        <v/>
      </c>
      <c r="F77" s="37"/>
      <c r="G77" s="32" t="str">
        <f>IF(I77="Y","","NVT")</f>
        <v/>
      </c>
      <c r="H77" s="20">
        <v>1</v>
      </c>
      <c r="I77" s="25" t="str">
        <f>IFERROR(VLOOKUP(M77,[1]Context!$E$5:$G$37,3),"")</f>
        <v>Y</v>
      </c>
      <c r="J77" s="25" t="str">
        <f>IFERROR(VLOOKUP(N77,[1]Context!$E$5:$G$37,3),"")</f>
        <v/>
      </c>
      <c r="K77" s="25" t="str">
        <f>IFERROR(VLOOKUP(O77,[1]Context!$E$5:$G$37,3),"")</f>
        <v/>
      </c>
      <c r="L77" s="20"/>
      <c r="M77" s="39" t="s">
        <v>156</v>
      </c>
      <c r="N77" s="19"/>
      <c r="O77" s="19"/>
    </row>
    <row r="78" spans="1:20" ht="50.1" hidden="1" customHeight="1" x14ac:dyDescent="0.3">
      <c r="A78" s="28">
        <v>50</v>
      </c>
      <c r="B78" s="33" t="s">
        <v>76</v>
      </c>
      <c r="C78" s="38" t="s">
        <v>164</v>
      </c>
      <c r="D78" s="35" t="s">
        <v>165</v>
      </c>
      <c r="E78" s="36" t="str">
        <f>IF(G78="NVT",[1]DropdownAntwoord!A$3,"")</f>
        <v/>
      </c>
      <c r="F78" s="37"/>
      <c r="G78" s="32" t="str">
        <f>IF(I78="Y","","NVT")</f>
        <v/>
      </c>
      <c r="H78" s="20">
        <v>1</v>
      </c>
      <c r="I78" s="25" t="str">
        <f>IFERROR(VLOOKUP(M78,[1]Context!$E$5:$G$37,3),"")</f>
        <v>Y</v>
      </c>
      <c r="J78" s="25" t="str">
        <f>IFERROR(VLOOKUP(N78,[1]Context!$E$5:$G$37,3),"")</f>
        <v/>
      </c>
      <c r="K78" s="25" t="str">
        <f>IFERROR(VLOOKUP(O78,[1]Context!$E$5:$G$37,3),"")</f>
        <v/>
      </c>
      <c r="L78" s="20"/>
      <c r="M78" s="39" t="s">
        <v>156</v>
      </c>
      <c r="N78" s="19"/>
      <c r="O78" s="19"/>
    </row>
    <row r="79" spans="1:20" ht="30" customHeight="1" x14ac:dyDescent="0.3">
      <c r="A79" s="28"/>
      <c r="B79" s="19"/>
      <c r="C79" s="25"/>
      <c r="D79" s="29" t="s">
        <v>166</v>
      </c>
      <c r="E79" s="30"/>
      <c r="F79" s="31"/>
      <c r="G79" s="32" t="str">
        <f>IF(AND(I79="N",J79="N"),"","NVT")</f>
        <v>NVT</v>
      </c>
      <c r="H79" s="25">
        <v>2</v>
      </c>
      <c r="I79" s="25" t="str">
        <f>IFERROR(VLOOKUP(M79,[1]Context!$E$5:$G$37,3),"")</f>
        <v>Y</v>
      </c>
      <c r="J79" s="25" t="str">
        <f>IFERROR(VLOOKUP(N79,[1]Context!$E$5:$G$37,3),"")</f>
        <v>Y</v>
      </c>
      <c r="K79" s="25" t="str">
        <f>IFERROR(VLOOKUP(O79,[1]Context!$E$5:$G$37,3),"")</f>
        <v/>
      </c>
      <c r="L79" s="25"/>
      <c r="M79" s="19" t="s">
        <v>156</v>
      </c>
      <c r="N79" s="19" t="s">
        <v>167</v>
      </c>
      <c r="O79" s="19"/>
      <c r="Q79" s="1" t="s">
        <v>440</v>
      </c>
      <c r="R79" s="1" t="s">
        <v>440</v>
      </c>
      <c r="S79" s="1" t="s">
        <v>440</v>
      </c>
      <c r="T79" s="1" t="s">
        <v>440</v>
      </c>
    </row>
    <row r="80" spans="1:20" ht="63.75" customHeight="1" x14ac:dyDescent="0.3">
      <c r="A80" s="28">
        <v>51</v>
      </c>
      <c r="B80" s="33" t="s">
        <v>76</v>
      </c>
      <c r="C80" s="38" t="s">
        <v>168</v>
      </c>
      <c r="D80" s="35" t="s">
        <v>169</v>
      </c>
      <c r="E80" s="36" t="str">
        <f>IF(G80="NVT",[1]DropdownAntwoord!A$3,"")</f>
        <v/>
      </c>
      <c r="F80" s="37"/>
      <c r="G80" s="32" t="str">
        <f>IF(AND(I80="N",J80="N"),"NVT","")</f>
        <v/>
      </c>
      <c r="H80" s="20">
        <v>2</v>
      </c>
      <c r="I80" s="25" t="str">
        <f>IFERROR(VLOOKUP(M80,[1]Context!$E$5:$G$37,3),"")</f>
        <v>Y</v>
      </c>
      <c r="J80" s="25" t="str">
        <f>IFERROR(VLOOKUP(N80,[1]Context!$E$5:$G$37,3),"")</f>
        <v>Y</v>
      </c>
      <c r="K80" s="25" t="str">
        <f>IFERROR(VLOOKUP(O80,[1]Context!$E$5:$G$37,3),"")</f>
        <v/>
      </c>
      <c r="L80" s="20"/>
      <c r="M80" s="39" t="s">
        <v>156</v>
      </c>
      <c r="N80" s="19" t="s">
        <v>167</v>
      </c>
      <c r="O80" s="19"/>
      <c r="R80" s="1" t="s">
        <v>439</v>
      </c>
      <c r="S80" s="1" t="s">
        <v>439</v>
      </c>
      <c r="T80" s="1" t="s">
        <v>439</v>
      </c>
    </row>
    <row r="81" spans="1:20" ht="50.1" hidden="1" customHeight="1" x14ac:dyDescent="0.3">
      <c r="A81" s="28">
        <v>52</v>
      </c>
      <c r="B81" s="33" t="s">
        <v>76</v>
      </c>
      <c r="C81" s="38" t="s">
        <v>164</v>
      </c>
      <c r="D81" s="35" t="s">
        <v>170</v>
      </c>
      <c r="E81" s="36" t="str">
        <f>IF(G81="NVT",[1]DropdownAntwoord!A$3,"")</f>
        <v/>
      </c>
      <c r="F81" s="37"/>
      <c r="G81" s="32" t="str">
        <f>IF(AND(I81="N",J81="N"),"NVT","")</f>
        <v/>
      </c>
      <c r="H81" s="25">
        <v>2</v>
      </c>
      <c r="I81" s="25" t="str">
        <f>IFERROR(VLOOKUP(M81,[1]Context!$E$5:$G$37,3),"")</f>
        <v>Y</v>
      </c>
      <c r="J81" s="25" t="str">
        <f>IFERROR(VLOOKUP(N81,[1]Context!$E$5:$G$37,3),"")</f>
        <v>Y</v>
      </c>
      <c r="K81" s="25" t="str">
        <f>IFERROR(VLOOKUP(O81,[1]Context!$E$5:$G$37,3),"")</f>
        <v/>
      </c>
      <c r="L81" s="25"/>
      <c r="M81" s="39" t="s">
        <v>156</v>
      </c>
      <c r="N81" s="19" t="s">
        <v>167</v>
      </c>
      <c r="O81" s="19"/>
    </row>
    <row r="82" spans="1:20" ht="50.1" hidden="1" customHeight="1" x14ac:dyDescent="0.3">
      <c r="A82" s="28">
        <v>53</v>
      </c>
      <c r="B82" s="33" t="s">
        <v>76</v>
      </c>
      <c r="C82" s="38" t="s">
        <v>171</v>
      </c>
      <c r="D82" s="35" t="s">
        <v>172</v>
      </c>
      <c r="E82" s="36" t="str">
        <f>IF(G82="NVT",[1]DropdownAntwoord!A$3,"")</f>
        <v/>
      </c>
      <c r="F82" s="37"/>
      <c r="G82" s="32" t="str">
        <f>IF(AND(I82="N",J82="N"),"NVT","")</f>
        <v/>
      </c>
      <c r="H82" s="20">
        <v>2</v>
      </c>
      <c r="I82" s="25" t="str">
        <f>IFERROR(VLOOKUP(M82,[1]Context!$E$5:$G$37,3),"")</f>
        <v>Y</v>
      </c>
      <c r="J82" s="25" t="str">
        <f>IFERROR(VLOOKUP(N82,[1]Context!$E$5:$G$37,3),"")</f>
        <v>Y</v>
      </c>
      <c r="K82" s="25" t="str">
        <f>IFERROR(VLOOKUP(O82,[1]Context!$E$5:$G$37,3),"")</f>
        <v/>
      </c>
      <c r="L82" s="20"/>
      <c r="M82" s="39" t="s">
        <v>156</v>
      </c>
      <c r="N82" s="19" t="s">
        <v>167</v>
      </c>
      <c r="O82" s="19"/>
    </row>
    <row r="83" spans="1:20" ht="50.1" hidden="1" customHeight="1" x14ac:dyDescent="0.3">
      <c r="A83" s="28">
        <v>54</v>
      </c>
      <c r="B83" s="33" t="s">
        <v>76</v>
      </c>
      <c r="C83" s="38" t="s">
        <v>173</v>
      </c>
      <c r="D83" s="35" t="s">
        <v>174</v>
      </c>
      <c r="E83" s="36" t="str">
        <f>IF(G83="NVT",[1]DropdownAntwoord!A$3,"")</f>
        <v/>
      </c>
      <c r="F83" s="37"/>
      <c r="G83" s="32" t="str">
        <f>IF(AND(I83="N",J83="N"),"NVT","")</f>
        <v/>
      </c>
      <c r="H83" s="25">
        <v>2</v>
      </c>
      <c r="I83" s="25" t="str">
        <f>IFERROR(VLOOKUP(M83,[1]Context!$E$5:$G$37,3),"")</f>
        <v>Y</v>
      </c>
      <c r="J83" s="25" t="str">
        <f>IFERROR(VLOOKUP(N83,[1]Context!$E$5:$G$37,3),"")</f>
        <v>Y</v>
      </c>
      <c r="K83" s="25" t="str">
        <f>IFERROR(VLOOKUP(O83,[1]Context!$E$5:$G$37,3),"")</f>
        <v/>
      </c>
      <c r="L83" s="25"/>
      <c r="M83" s="39" t="s">
        <v>156</v>
      </c>
      <c r="N83" s="19" t="s">
        <v>167</v>
      </c>
      <c r="O83" s="19"/>
    </row>
    <row r="84" spans="1:20" s="27" customFormat="1" ht="69" x14ac:dyDescent="0.3">
      <c r="A84" s="18" t="s">
        <v>175</v>
      </c>
      <c r="B84" s="19"/>
      <c r="C84" s="20"/>
      <c r="D84" s="21" t="s">
        <v>176</v>
      </c>
      <c r="E84" s="22"/>
      <c r="F84" s="23"/>
      <c r="G84" s="32" t="str">
        <f>IF(I84="Y","","NVT")</f>
        <v/>
      </c>
      <c r="H84" s="20">
        <v>3</v>
      </c>
      <c r="I84" s="25" t="str">
        <f>IFERROR(VLOOKUP(M84,[1]Context!$E$5:$G$37,3),"")</f>
        <v>Y</v>
      </c>
      <c r="J84" s="25" t="str">
        <f>IFERROR(VLOOKUP(N84,[1]Context!$E$5:$G$37,3),"")</f>
        <v>Y</v>
      </c>
      <c r="K84" s="25" t="str">
        <f>IFERROR(VLOOKUP(O84,[1]Context!$E$5:$G$37,3),"")</f>
        <v>Y</v>
      </c>
      <c r="L84" s="20"/>
      <c r="M84" s="26" t="s">
        <v>177</v>
      </c>
      <c r="N84" s="26" t="s">
        <v>178</v>
      </c>
      <c r="O84" s="26" t="s">
        <v>179</v>
      </c>
      <c r="Q84" s="1" t="s">
        <v>440</v>
      </c>
      <c r="R84" s="1" t="s">
        <v>440</v>
      </c>
      <c r="S84" s="1" t="s">
        <v>440</v>
      </c>
      <c r="T84" s="1" t="s">
        <v>440</v>
      </c>
    </row>
    <row r="85" spans="1:20" ht="30" customHeight="1" x14ac:dyDescent="0.3">
      <c r="A85" s="28"/>
      <c r="B85" s="19"/>
      <c r="C85" s="25"/>
      <c r="D85" s="29" t="s">
        <v>180</v>
      </c>
      <c r="E85" s="30"/>
      <c r="F85" s="31"/>
      <c r="G85" s="32" t="str">
        <f>IF(I85="Y","","NVT")</f>
        <v>NVT</v>
      </c>
      <c r="H85" s="25"/>
      <c r="I85" s="25" t="str">
        <f>IFERROR(VLOOKUP(M85,[1]Context!$E$5:$G$37,3),"")</f>
        <v/>
      </c>
      <c r="J85" s="25" t="str">
        <f>IFERROR(VLOOKUP(N85,[1]Context!$E$5:$G$37,3),"")</f>
        <v/>
      </c>
      <c r="K85" s="25" t="str">
        <f>IFERROR(VLOOKUP(O85,[1]Context!$E$5:$G$37,3),"")</f>
        <v/>
      </c>
      <c r="L85" s="25"/>
      <c r="M85" s="19"/>
      <c r="N85" s="19"/>
      <c r="O85" s="19"/>
      <c r="P85" s="1">
        <f>COUNTBLANK(I85:K85)</f>
        <v>3</v>
      </c>
      <c r="Q85" s="1" t="s">
        <v>440</v>
      </c>
      <c r="R85" s="1" t="s">
        <v>440</v>
      </c>
      <c r="S85" s="1" t="s">
        <v>440</v>
      </c>
      <c r="T85" s="1" t="s">
        <v>440</v>
      </c>
    </row>
    <row r="86" spans="1:20" ht="58.5" customHeight="1" x14ac:dyDescent="0.3">
      <c r="A86" s="28">
        <v>55</v>
      </c>
      <c r="B86" s="33" t="s">
        <v>96</v>
      </c>
      <c r="C86" s="38" t="s">
        <v>181</v>
      </c>
      <c r="D86" s="35" t="s">
        <v>182</v>
      </c>
      <c r="E86" s="36" t="str">
        <f>IF(G86="NVT",[1]DropdownAntwoord!A$3,"")</f>
        <v/>
      </c>
      <c r="F86" s="37"/>
      <c r="G86" s="32" t="str">
        <f>IF(OR(COUNTIF(I86:K86,"Y")&gt;0,COUNTIF(I86:K86,"M")&gt;0),"","NVT")</f>
        <v/>
      </c>
      <c r="H86" s="20">
        <v>3</v>
      </c>
      <c r="I86" s="25" t="str">
        <f>IFERROR(VLOOKUP(M86,[1]Context!$E$5:$G$37,3),"")</f>
        <v>Y</v>
      </c>
      <c r="J86" s="25" t="str">
        <f>IFERROR(VLOOKUP(N86,[1]Context!$E$5:$G$37,3),"")</f>
        <v>Y</v>
      </c>
      <c r="K86" s="25" t="str">
        <f>IFERROR(VLOOKUP(O86,[1]Context!$E$5:$G$37,3),"")</f>
        <v>Y</v>
      </c>
      <c r="L86" s="20"/>
      <c r="M86" s="39" t="s">
        <v>177</v>
      </c>
      <c r="N86" s="19" t="s">
        <v>178</v>
      </c>
      <c r="O86" s="26" t="s">
        <v>179</v>
      </c>
      <c r="P86" s="1">
        <f>COUNTIF(I86:K86,"M")</f>
        <v>0</v>
      </c>
      <c r="R86" s="1" t="s">
        <v>439</v>
      </c>
      <c r="S86" s="1" t="s">
        <v>439</v>
      </c>
      <c r="T86" s="1" t="s">
        <v>439</v>
      </c>
    </row>
    <row r="87" spans="1:20" ht="81.75" hidden="1" customHeight="1" x14ac:dyDescent="0.3">
      <c r="A87" s="28">
        <v>56</v>
      </c>
      <c r="B87" s="33" t="s">
        <v>96</v>
      </c>
      <c r="C87" s="38" t="s">
        <v>183</v>
      </c>
      <c r="D87" s="35" t="s">
        <v>184</v>
      </c>
      <c r="E87" s="36" t="str">
        <f>IF(G87="NVT",[1]DropdownAntwoord!A$3,"")</f>
        <v/>
      </c>
      <c r="F87" s="37"/>
      <c r="G87" s="32" t="str">
        <f t="shared" ref="G87:G136" si="0">IF(OR(COUNTIF(I87:K87,"Y")&gt;0,COUNTIF(I87:K87,"M")&gt;0),"","NVT")</f>
        <v/>
      </c>
      <c r="H87" s="20">
        <v>3</v>
      </c>
      <c r="I87" s="25" t="str">
        <f>IFERROR(VLOOKUP(M87,[1]Context!$E$5:$G$37,3),"")</f>
        <v/>
      </c>
      <c r="J87" s="25" t="str">
        <f>IFERROR(VLOOKUP(N87,[1]Context!$E$5:$G$37,3),"")</f>
        <v>Y</v>
      </c>
      <c r="K87" s="25" t="str">
        <f>IFERROR(VLOOKUP(O87,[1]Context!$E$5:$G$37,3),"")</f>
        <v/>
      </c>
      <c r="L87" s="20"/>
      <c r="M87" s="39"/>
      <c r="N87" s="19" t="s">
        <v>178</v>
      </c>
      <c r="O87" s="26"/>
      <c r="R87" s="1" t="s">
        <v>439</v>
      </c>
      <c r="S87" s="1" t="s">
        <v>439</v>
      </c>
    </row>
    <row r="88" spans="1:20" ht="50.1" customHeight="1" x14ac:dyDescent="0.3">
      <c r="A88" s="28">
        <v>57</v>
      </c>
      <c r="B88" s="33" t="s">
        <v>96</v>
      </c>
      <c r="C88" s="38" t="s">
        <v>185</v>
      </c>
      <c r="D88" s="35" t="s">
        <v>186</v>
      </c>
      <c r="E88" s="36" t="str">
        <f>IF(G88="NVT",[1]DropdownAntwoord!A$3,"")</f>
        <v/>
      </c>
      <c r="F88" s="37"/>
      <c r="G88" s="32" t="str">
        <f t="shared" si="0"/>
        <v/>
      </c>
      <c r="H88" s="20">
        <v>3</v>
      </c>
      <c r="I88" s="25" t="str">
        <f>IFERROR(VLOOKUP(M88,[1]Context!$E$5:$G$37,3),"")</f>
        <v/>
      </c>
      <c r="J88" s="25" t="str">
        <f>IFERROR(VLOOKUP(N88,[1]Context!$E$5:$G$37,3),"")</f>
        <v>Y</v>
      </c>
      <c r="K88" s="25" t="str">
        <f>IFERROR(VLOOKUP(O88,[1]Context!$E$5:$G$37,3),"")</f>
        <v/>
      </c>
      <c r="L88" s="25"/>
      <c r="M88" s="39"/>
      <c r="N88" s="19" t="s">
        <v>178</v>
      </c>
      <c r="O88" s="26"/>
      <c r="Q88" s="1" t="s">
        <v>439</v>
      </c>
      <c r="R88" s="1" t="s">
        <v>439</v>
      </c>
      <c r="S88" s="1" t="s">
        <v>439</v>
      </c>
      <c r="T88" s="1" t="s">
        <v>439</v>
      </c>
    </row>
    <row r="89" spans="1:20" ht="50.1" hidden="1" customHeight="1" x14ac:dyDescent="0.3">
      <c r="A89" s="28">
        <v>58</v>
      </c>
      <c r="B89" s="33" t="s">
        <v>96</v>
      </c>
      <c r="C89" s="38" t="s">
        <v>188</v>
      </c>
      <c r="D89" s="35" t="s">
        <v>189</v>
      </c>
      <c r="E89" s="36" t="str">
        <f>IF(G89="NVT",[1]DropdownAntwoord!A$3,"")</f>
        <v/>
      </c>
      <c r="F89" s="37"/>
      <c r="G89" s="32" t="str">
        <f t="shared" si="0"/>
        <v/>
      </c>
      <c r="H89" s="20">
        <v>3</v>
      </c>
      <c r="I89" s="25" t="str">
        <f>IFERROR(VLOOKUP(M89,[1]Context!$E$5:$G$37,3),"")</f>
        <v/>
      </c>
      <c r="J89" s="25" t="str">
        <f>IFERROR(VLOOKUP(N89,[1]Context!$E$5:$G$37,3),"")</f>
        <v>Y</v>
      </c>
      <c r="K89" s="25" t="str">
        <f>IFERROR(VLOOKUP(O89,[1]Context!$E$5:$G$37,3),"")</f>
        <v/>
      </c>
      <c r="L89" s="20"/>
      <c r="M89" s="39"/>
      <c r="N89" s="19" t="s">
        <v>178</v>
      </c>
      <c r="O89" s="26"/>
      <c r="S89" s="1" t="s">
        <v>439</v>
      </c>
    </row>
    <row r="90" spans="1:20" ht="50.1" hidden="1" customHeight="1" x14ac:dyDescent="0.3">
      <c r="A90" s="28">
        <v>59</v>
      </c>
      <c r="B90" s="33" t="s">
        <v>96</v>
      </c>
      <c r="C90" s="38" t="s">
        <v>190</v>
      </c>
      <c r="D90" s="35" t="s">
        <v>191</v>
      </c>
      <c r="E90" s="36" t="str">
        <f>IF(G90="NVT",[1]DropdownAntwoord!A$3,"")</f>
        <v/>
      </c>
      <c r="F90" s="37"/>
      <c r="G90" s="32" t="str">
        <f t="shared" si="0"/>
        <v/>
      </c>
      <c r="H90" s="20">
        <v>3</v>
      </c>
      <c r="I90" s="25" t="str">
        <f>IFERROR(VLOOKUP(M90,[1]Context!$E$5:$G$37,3),"")</f>
        <v/>
      </c>
      <c r="J90" s="25" t="str">
        <f>IFERROR(VLOOKUP(N90,[1]Context!$E$5:$G$37,3),"")</f>
        <v>Y</v>
      </c>
      <c r="K90" s="25" t="str">
        <f>IFERROR(VLOOKUP(O90,[1]Context!$E$5:$G$37,3),"")</f>
        <v/>
      </c>
      <c r="L90" s="25"/>
      <c r="M90" s="39"/>
      <c r="N90" s="19" t="s">
        <v>178</v>
      </c>
      <c r="O90" s="26"/>
      <c r="S90" s="1" t="s">
        <v>439</v>
      </c>
    </row>
    <row r="91" spans="1:20" ht="30" hidden="1" customHeight="1" x14ac:dyDescent="0.3">
      <c r="A91" s="28"/>
      <c r="B91" s="19"/>
      <c r="C91" s="25"/>
      <c r="D91" s="29" t="s">
        <v>192</v>
      </c>
      <c r="E91" s="30"/>
      <c r="F91" s="31"/>
      <c r="G91" s="32" t="str">
        <f t="shared" si="0"/>
        <v>NVT</v>
      </c>
      <c r="H91" s="20">
        <v>3</v>
      </c>
      <c r="I91" s="25" t="str">
        <f>IFERROR(VLOOKUP(M91,[1]Context!$E$5:$G$37,3),"")</f>
        <v/>
      </c>
      <c r="J91" s="25" t="str">
        <f>IFERROR(VLOOKUP(N91,[1]Context!$E$5:$G$37,3),"")</f>
        <v/>
      </c>
      <c r="K91" s="25" t="str">
        <f>IFERROR(VLOOKUP(O91,[1]Context!$E$5:$G$37,3),"")</f>
        <v/>
      </c>
      <c r="L91" s="20"/>
      <c r="M91" s="19"/>
      <c r="N91" s="19"/>
      <c r="O91" s="19"/>
    </row>
    <row r="92" spans="1:20" ht="76.5" hidden="1" customHeight="1" x14ac:dyDescent="0.3">
      <c r="A92" s="28">
        <v>60</v>
      </c>
      <c r="B92" s="33" t="s">
        <v>30</v>
      </c>
      <c r="C92" s="38" t="s">
        <v>193</v>
      </c>
      <c r="D92" s="35" t="s">
        <v>194</v>
      </c>
      <c r="E92" s="36" t="str">
        <f>IF(G92="NVT",[1]DropdownAntwoord!A$3,"")</f>
        <v/>
      </c>
      <c r="F92" s="37"/>
      <c r="G92" s="32" t="str">
        <f t="shared" si="0"/>
        <v/>
      </c>
      <c r="H92" s="20">
        <v>3</v>
      </c>
      <c r="I92" s="25" t="str">
        <f>IFERROR(VLOOKUP(M92,[1]Context!$E$5:$G$37,3),"")</f>
        <v/>
      </c>
      <c r="J92" s="25" t="str">
        <f>IFERROR(VLOOKUP(N92,[1]Context!$E$5:$G$37,3),"")</f>
        <v>Y</v>
      </c>
      <c r="K92" s="25" t="str">
        <f>IFERROR(VLOOKUP(O92,[1]Context!$E$5:$G$37,3),"")</f>
        <v/>
      </c>
      <c r="L92" s="25"/>
      <c r="M92" s="39"/>
      <c r="N92" s="19" t="s">
        <v>178</v>
      </c>
      <c r="O92" s="26"/>
    </row>
    <row r="93" spans="1:20" ht="57" hidden="1" customHeight="1" x14ac:dyDescent="0.3">
      <c r="A93" s="28">
        <v>61</v>
      </c>
      <c r="B93" s="33" t="s">
        <v>96</v>
      </c>
      <c r="C93" s="38" t="s">
        <v>195</v>
      </c>
      <c r="D93" s="35" t="s">
        <v>196</v>
      </c>
      <c r="E93" s="36" t="str">
        <f>IF(G93="NVT",[1]DropdownAntwoord!A$3,"")</f>
        <v/>
      </c>
      <c r="F93" s="37"/>
      <c r="G93" s="32" t="str">
        <f t="shared" si="0"/>
        <v/>
      </c>
      <c r="H93" s="20">
        <v>3</v>
      </c>
      <c r="I93" s="25" t="str">
        <f>IFERROR(VLOOKUP(M93,[1]Context!$E$5:$G$37,3),"")</f>
        <v>Y</v>
      </c>
      <c r="J93" s="25" t="str">
        <f>IFERROR(VLOOKUP(N93,[1]Context!$E$5:$G$37,3),"")</f>
        <v>Y</v>
      </c>
      <c r="K93" s="25" t="str">
        <f>IFERROR(VLOOKUP(O93,[1]Context!$E$5:$G$37,3),"")</f>
        <v/>
      </c>
      <c r="L93" s="20"/>
      <c r="M93" s="39" t="s">
        <v>177</v>
      </c>
      <c r="N93" s="19" t="s">
        <v>178</v>
      </c>
      <c r="O93" s="26"/>
    </row>
    <row r="94" spans="1:20" ht="50.1" hidden="1" customHeight="1" x14ac:dyDescent="0.3">
      <c r="A94" s="28">
        <v>62</v>
      </c>
      <c r="B94" s="33" t="s">
        <v>96</v>
      </c>
      <c r="C94" s="38" t="s">
        <v>197</v>
      </c>
      <c r="D94" s="35" t="s">
        <v>198</v>
      </c>
      <c r="E94" s="36" t="str">
        <f>IF(G94="NVT",[1]DropdownAntwoord!A$3,"")</f>
        <v/>
      </c>
      <c r="F94" s="37"/>
      <c r="G94" s="32" t="str">
        <f t="shared" si="0"/>
        <v/>
      </c>
      <c r="H94" s="20">
        <v>3</v>
      </c>
      <c r="I94" s="25" t="str">
        <f>IFERROR(VLOOKUP(M94,[1]Context!$E$5:$G$37,3),"")</f>
        <v/>
      </c>
      <c r="J94" s="25" t="str">
        <f>IFERROR(VLOOKUP(N94,[1]Context!$E$5:$G$37,3),"")</f>
        <v>Y</v>
      </c>
      <c r="K94" s="25" t="str">
        <f>IFERROR(VLOOKUP(O94,[1]Context!$E$5:$G$37,3),"")</f>
        <v/>
      </c>
      <c r="L94" s="25"/>
      <c r="M94" s="39"/>
      <c r="N94" s="19" t="s">
        <v>178</v>
      </c>
      <c r="O94" s="26"/>
    </row>
    <row r="95" spans="1:20" ht="50.1" hidden="1" customHeight="1" x14ac:dyDescent="0.3">
      <c r="A95" s="28">
        <v>63</v>
      </c>
      <c r="B95" s="33" t="s">
        <v>96</v>
      </c>
      <c r="C95" s="38" t="s">
        <v>199</v>
      </c>
      <c r="D95" s="35" t="s">
        <v>200</v>
      </c>
      <c r="E95" s="36" t="str">
        <f>IF(G95="NVT",[1]DropdownAntwoord!A$3,"")</f>
        <v/>
      </c>
      <c r="F95" s="37"/>
      <c r="G95" s="32" t="str">
        <f t="shared" si="0"/>
        <v/>
      </c>
      <c r="H95" s="20">
        <v>3</v>
      </c>
      <c r="I95" s="25" t="str">
        <f>IFERROR(VLOOKUP(M95,[1]Context!$E$5:$G$37,3),"")</f>
        <v>Y</v>
      </c>
      <c r="J95" s="25" t="str">
        <f>IFERROR(VLOOKUP(N95,[1]Context!$E$5:$G$37,3),"")</f>
        <v>Y</v>
      </c>
      <c r="K95" s="25" t="str">
        <f>IFERROR(VLOOKUP(O95,[1]Context!$E$5:$G$37,3),"")</f>
        <v>Y</v>
      </c>
      <c r="L95" s="20"/>
      <c r="M95" s="39" t="s">
        <v>177</v>
      </c>
      <c r="N95" s="19" t="s">
        <v>178</v>
      </c>
      <c r="O95" s="26" t="s">
        <v>179</v>
      </c>
    </row>
    <row r="96" spans="1:20" ht="50.1" hidden="1" customHeight="1" x14ac:dyDescent="0.3">
      <c r="A96" s="28">
        <v>64</v>
      </c>
      <c r="B96" s="33" t="s">
        <v>96</v>
      </c>
      <c r="C96" s="38" t="s">
        <v>201</v>
      </c>
      <c r="D96" s="35" t="s">
        <v>202</v>
      </c>
      <c r="E96" s="36" t="str">
        <f>IF(G96="NVT",[1]DropdownAntwoord!A$3,"")</f>
        <v/>
      </c>
      <c r="F96" s="37"/>
      <c r="G96" s="32" t="str">
        <f t="shared" si="0"/>
        <v/>
      </c>
      <c r="H96" s="20">
        <v>3</v>
      </c>
      <c r="I96" s="25" t="str">
        <f>IFERROR(VLOOKUP(M96,[1]Context!$E$5:$G$37,3),"")</f>
        <v/>
      </c>
      <c r="J96" s="25" t="str">
        <f>IFERROR(VLOOKUP(N96,[1]Context!$E$5:$G$37,3),"")</f>
        <v>Y</v>
      </c>
      <c r="K96" s="25" t="str">
        <f>IFERROR(VLOOKUP(O96,[1]Context!$E$5:$G$37,3),"")</f>
        <v/>
      </c>
      <c r="L96" s="25"/>
      <c r="M96" s="39"/>
      <c r="N96" s="19" t="s">
        <v>178</v>
      </c>
      <c r="O96" s="19"/>
    </row>
    <row r="97" spans="1:20" s="27" customFormat="1" ht="69" x14ac:dyDescent="0.3">
      <c r="A97" s="18" t="s">
        <v>203</v>
      </c>
      <c r="B97" s="19"/>
      <c r="C97" s="20"/>
      <c r="D97" s="21" t="s">
        <v>204</v>
      </c>
      <c r="E97" s="22"/>
      <c r="F97" s="23"/>
      <c r="G97" s="32" t="str">
        <f t="shared" si="0"/>
        <v/>
      </c>
      <c r="H97" s="20">
        <v>3</v>
      </c>
      <c r="I97" s="25" t="str">
        <f>IFERROR(VLOOKUP(M97,[1]Context!$E$5:$G$37,3),"")</f>
        <v/>
      </c>
      <c r="J97" s="25" t="str">
        <f>IFERROR(VLOOKUP(N97,[1]Context!$E$5:$G$37,3),"")</f>
        <v/>
      </c>
      <c r="K97" s="25" t="str">
        <f>IFERROR(VLOOKUP(O97,[1]Context!$E$5:$G$37,3),"")</f>
        <v>Y</v>
      </c>
      <c r="L97" s="25"/>
      <c r="M97" s="26"/>
      <c r="N97" s="26"/>
      <c r="O97" s="26" t="s">
        <v>179</v>
      </c>
      <c r="Q97" s="1" t="s">
        <v>440</v>
      </c>
      <c r="R97" s="1" t="s">
        <v>440</v>
      </c>
      <c r="S97" s="1" t="s">
        <v>440</v>
      </c>
      <c r="T97" s="1" t="s">
        <v>440</v>
      </c>
    </row>
    <row r="98" spans="1:20" ht="30" customHeight="1" x14ac:dyDescent="0.3">
      <c r="A98" s="28"/>
      <c r="B98" s="19"/>
      <c r="C98" s="25"/>
      <c r="D98" s="29" t="s">
        <v>205</v>
      </c>
      <c r="E98" s="30"/>
      <c r="F98" s="31"/>
      <c r="G98" s="32" t="str">
        <f t="shared" si="0"/>
        <v/>
      </c>
      <c r="H98" s="20">
        <v>3</v>
      </c>
      <c r="I98" s="25" t="str">
        <f>IFERROR(VLOOKUP(M98,[1]Context!$E$5:$G$37,3),"")</f>
        <v/>
      </c>
      <c r="J98" s="25" t="str">
        <f>IFERROR(VLOOKUP(N98,[1]Context!$E$5:$G$37,3),"")</f>
        <v/>
      </c>
      <c r="K98" s="25" t="str">
        <f>IFERROR(VLOOKUP(O98,[1]Context!$E$5:$G$37,3),"")</f>
        <v>Y</v>
      </c>
      <c r="L98" s="20"/>
      <c r="M98" s="19"/>
      <c r="N98" s="19"/>
      <c r="O98" s="19" t="s">
        <v>179</v>
      </c>
      <c r="Q98" s="1" t="s">
        <v>440</v>
      </c>
      <c r="R98" s="1" t="s">
        <v>440</v>
      </c>
      <c r="S98" s="1" t="s">
        <v>440</v>
      </c>
      <c r="T98" s="1" t="s">
        <v>440</v>
      </c>
    </row>
    <row r="99" spans="1:20" ht="50.1" customHeight="1" x14ac:dyDescent="0.3">
      <c r="A99" s="28">
        <v>65</v>
      </c>
      <c r="B99" s="33" t="s">
        <v>96</v>
      </c>
      <c r="C99" s="38" t="s">
        <v>206</v>
      </c>
      <c r="D99" s="35" t="s">
        <v>207</v>
      </c>
      <c r="E99" s="36" t="str">
        <f>IF(G99="NVT",[1]DropdownAntwoord!A$3,"")</f>
        <v/>
      </c>
      <c r="F99" s="37"/>
      <c r="G99" s="32" t="str">
        <f t="shared" si="0"/>
        <v/>
      </c>
      <c r="H99" s="20">
        <v>3</v>
      </c>
      <c r="I99" s="25" t="str">
        <f>IFERROR(VLOOKUP(M99,[1]Context!$E$5:$G$37,3),"")</f>
        <v>Y</v>
      </c>
      <c r="J99" s="25" t="str">
        <f>IFERROR(VLOOKUP(N99,[1]Context!$E$5:$G$37,3),"")</f>
        <v>Y</v>
      </c>
      <c r="K99" s="25" t="str">
        <f>IFERROR(VLOOKUP(O99,[1]Context!$E$5:$G$37,3),"")</f>
        <v>Y</v>
      </c>
      <c r="L99" s="25"/>
      <c r="M99" s="39" t="s">
        <v>177</v>
      </c>
      <c r="N99" s="19" t="s">
        <v>178</v>
      </c>
      <c r="O99" s="19" t="s">
        <v>179</v>
      </c>
      <c r="R99" s="1" t="s">
        <v>439</v>
      </c>
      <c r="S99" s="1" t="s">
        <v>439</v>
      </c>
      <c r="T99" s="1" t="s">
        <v>439</v>
      </c>
    </row>
    <row r="100" spans="1:20" ht="50.1" customHeight="1" x14ac:dyDescent="0.3">
      <c r="A100" s="28">
        <v>66</v>
      </c>
      <c r="B100" s="33" t="s">
        <v>96</v>
      </c>
      <c r="C100" s="38" t="s">
        <v>208</v>
      </c>
      <c r="D100" s="35" t="s">
        <v>209</v>
      </c>
      <c r="E100" s="36" t="str">
        <f>IF(G100="NVT",[1]DropdownAntwoord!A$3,"")</f>
        <v/>
      </c>
      <c r="F100" s="37"/>
      <c r="G100" s="32" t="str">
        <f t="shared" si="0"/>
        <v/>
      </c>
      <c r="H100" s="20">
        <v>3</v>
      </c>
      <c r="I100" s="25" t="str">
        <f>IFERROR(VLOOKUP(M100,[1]Context!$E$5:$G$37,3),"")</f>
        <v/>
      </c>
      <c r="J100" s="25" t="str">
        <f>IFERROR(VLOOKUP(N100,[1]Context!$E$5:$G$37,3),"")</f>
        <v>Y</v>
      </c>
      <c r="K100" s="25" t="str">
        <f>IFERROR(VLOOKUP(O100,[1]Context!$E$5:$G$37,3),"")</f>
        <v/>
      </c>
      <c r="L100" s="20"/>
      <c r="M100" s="39"/>
      <c r="N100" s="19" t="s">
        <v>178</v>
      </c>
      <c r="O100" s="19"/>
      <c r="R100" s="1" t="s">
        <v>439</v>
      </c>
      <c r="S100" s="1" t="s">
        <v>439</v>
      </c>
      <c r="T100" s="1" t="s">
        <v>439</v>
      </c>
    </row>
    <row r="101" spans="1:20" ht="50.1" hidden="1" customHeight="1" x14ac:dyDescent="0.3">
      <c r="A101" s="28">
        <v>67</v>
      </c>
      <c r="B101" s="33" t="s">
        <v>96</v>
      </c>
      <c r="C101" s="38" t="s">
        <v>210</v>
      </c>
      <c r="D101" s="35" t="s">
        <v>211</v>
      </c>
      <c r="E101" s="36" t="str">
        <f>IF(G101="NVT",[1]DropdownAntwoord!A$3,"")</f>
        <v/>
      </c>
      <c r="F101" s="37"/>
      <c r="G101" s="32" t="str">
        <f t="shared" si="0"/>
        <v/>
      </c>
      <c r="H101" s="20">
        <v>3</v>
      </c>
      <c r="I101" s="25" t="str">
        <f>IFERROR(VLOOKUP(M101,[1]Context!$E$5:$G$37,3),"")</f>
        <v/>
      </c>
      <c r="J101" s="25" t="str">
        <f>IFERROR(VLOOKUP(N101,[1]Context!$E$5:$G$37,3),"")</f>
        <v>Y</v>
      </c>
      <c r="K101" s="25" t="str">
        <f>IFERROR(VLOOKUP(O101,[1]Context!$E$5:$G$37,3),"")</f>
        <v/>
      </c>
      <c r="L101" s="25"/>
      <c r="M101" s="39"/>
      <c r="N101" s="19" t="s">
        <v>178</v>
      </c>
      <c r="O101" s="19"/>
    </row>
    <row r="102" spans="1:20" ht="77.25" hidden="1" customHeight="1" x14ac:dyDescent="0.3">
      <c r="A102" s="28">
        <v>68</v>
      </c>
      <c r="B102" s="33" t="s">
        <v>96</v>
      </c>
      <c r="C102" s="38" t="s">
        <v>212</v>
      </c>
      <c r="D102" s="35" t="s">
        <v>213</v>
      </c>
      <c r="E102" s="36" t="str">
        <f>IF(G102="NVT",[1]DropdownAntwoord!A$3,"")</f>
        <v/>
      </c>
      <c r="F102" s="37"/>
      <c r="G102" s="32" t="str">
        <f t="shared" si="0"/>
        <v/>
      </c>
      <c r="H102" s="20">
        <v>3</v>
      </c>
      <c r="I102" s="25" t="str">
        <f>IFERROR(VLOOKUP(M102,[1]Context!$E$5:$G$37,3),"")</f>
        <v>Y</v>
      </c>
      <c r="J102" s="25" t="str">
        <f>IFERROR(VLOOKUP(N102,[1]Context!$E$5:$G$37,3),"")</f>
        <v>Y</v>
      </c>
      <c r="K102" s="25" t="str">
        <f>IFERROR(VLOOKUP(O102,[1]Context!$E$5:$G$37,3),"")</f>
        <v>Y</v>
      </c>
      <c r="L102" s="20"/>
      <c r="M102" s="39" t="s">
        <v>177</v>
      </c>
      <c r="N102" s="19" t="s">
        <v>178</v>
      </c>
      <c r="O102" s="19" t="s">
        <v>179</v>
      </c>
    </row>
    <row r="103" spans="1:20" ht="50.1" hidden="1" customHeight="1" x14ac:dyDescent="0.3">
      <c r="A103" s="28">
        <v>69</v>
      </c>
      <c r="B103" s="33" t="s">
        <v>96</v>
      </c>
      <c r="C103" s="38" t="s">
        <v>215</v>
      </c>
      <c r="D103" s="35" t="s">
        <v>216</v>
      </c>
      <c r="E103" s="36" t="str">
        <f>IF(G103="NVT",[1]DropdownAntwoord!A$3,"")</f>
        <v/>
      </c>
      <c r="F103" s="37"/>
      <c r="G103" s="32" t="str">
        <f t="shared" si="0"/>
        <v/>
      </c>
      <c r="H103" s="20">
        <v>3</v>
      </c>
      <c r="I103" s="25" t="str">
        <f>IFERROR(VLOOKUP(M103,[1]Context!$E$5:$G$37,3),"")</f>
        <v>Y</v>
      </c>
      <c r="J103" s="25" t="str">
        <f>IFERROR(VLOOKUP(N103,[1]Context!$E$5:$G$37,3),"")</f>
        <v>Y</v>
      </c>
      <c r="K103" s="25" t="str">
        <f>IFERROR(VLOOKUP(O103,[1]Context!$E$5:$G$37,3),"")</f>
        <v>Y</v>
      </c>
      <c r="L103" s="20"/>
      <c r="M103" s="39" t="s">
        <v>177</v>
      </c>
      <c r="N103" s="19" t="s">
        <v>178</v>
      </c>
      <c r="O103" s="19" t="s">
        <v>179</v>
      </c>
    </row>
    <row r="104" spans="1:20" ht="50.1" hidden="1" customHeight="1" x14ac:dyDescent="0.3">
      <c r="A104" s="28">
        <v>70</v>
      </c>
      <c r="B104" s="33" t="s">
        <v>96</v>
      </c>
      <c r="C104" s="38" t="s">
        <v>206</v>
      </c>
      <c r="D104" s="35" t="s">
        <v>217</v>
      </c>
      <c r="E104" s="36" t="str">
        <f>IF(G104="NVT",[1]DropdownAntwoord!A$3,"")</f>
        <v/>
      </c>
      <c r="F104" s="37"/>
      <c r="G104" s="32" t="str">
        <f t="shared" si="0"/>
        <v/>
      </c>
      <c r="H104" s="20">
        <v>3</v>
      </c>
      <c r="I104" s="25" t="str">
        <f>IFERROR(VLOOKUP(M104,[1]Context!$E$5:$G$37,3),"")</f>
        <v>Y</v>
      </c>
      <c r="J104" s="25" t="str">
        <f>IFERROR(VLOOKUP(N104,[1]Context!$E$5:$G$37,3),"")</f>
        <v>Y</v>
      </c>
      <c r="K104" s="25" t="str">
        <f>IFERROR(VLOOKUP(O104,[1]Context!$E$5:$G$37,3),"")</f>
        <v>Y</v>
      </c>
      <c r="L104" s="25"/>
      <c r="M104" s="39" t="s">
        <v>177</v>
      </c>
      <c r="N104" s="19" t="s">
        <v>178</v>
      </c>
      <c r="O104" s="19" t="s">
        <v>179</v>
      </c>
      <c r="Q104" s="1" t="s">
        <v>439</v>
      </c>
      <c r="R104" s="1" t="s">
        <v>439</v>
      </c>
      <c r="S104" s="1" t="s">
        <v>439</v>
      </c>
    </row>
    <row r="105" spans="1:20" ht="50.1" hidden="1" customHeight="1" x14ac:dyDescent="0.3">
      <c r="A105" s="28">
        <v>71</v>
      </c>
      <c r="B105" s="33" t="s">
        <v>218</v>
      </c>
      <c r="C105" s="38" t="s">
        <v>215</v>
      </c>
      <c r="D105" s="35" t="s">
        <v>219</v>
      </c>
      <c r="E105" s="36" t="str">
        <f>IF(G105="NVT",[1]DropdownAntwoord!A$3,"")</f>
        <v/>
      </c>
      <c r="F105" s="37"/>
      <c r="G105" s="32" t="str">
        <f t="shared" si="0"/>
        <v/>
      </c>
      <c r="H105" s="20">
        <v>3</v>
      </c>
      <c r="I105" s="25" t="str">
        <f>IFERROR(VLOOKUP(M105,[1]Context!$E$5:$G$37,3),"")</f>
        <v>Y</v>
      </c>
      <c r="J105" s="25" t="str">
        <f>IFERROR(VLOOKUP(N105,[1]Context!$E$5:$G$37,3),"")</f>
        <v>Y</v>
      </c>
      <c r="K105" s="25" t="str">
        <f>IFERROR(VLOOKUP(O105,[1]Context!$E$5:$G$37,3),"")</f>
        <v>Y</v>
      </c>
      <c r="L105" s="20"/>
      <c r="M105" s="39" t="s">
        <v>177</v>
      </c>
      <c r="N105" s="19" t="s">
        <v>178</v>
      </c>
      <c r="O105" s="19" t="s">
        <v>179</v>
      </c>
      <c r="R105" s="1" t="s">
        <v>439</v>
      </c>
      <c r="S105" s="1" t="s">
        <v>439</v>
      </c>
    </row>
    <row r="106" spans="1:20" ht="50.1" hidden="1" customHeight="1" x14ac:dyDescent="0.3">
      <c r="A106" s="28">
        <v>72</v>
      </c>
      <c r="B106" s="33" t="s">
        <v>96</v>
      </c>
      <c r="C106" s="38" t="s">
        <v>220</v>
      </c>
      <c r="D106" s="35" t="s">
        <v>221</v>
      </c>
      <c r="E106" s="36" t="str">
        <f>IF(G106="NVT",[1]DropdownAntwoord!A$3,"")</f>
        <v/>
      </c>
      <c r="F106" s="37"/>
      <c r="G106" s="32" t="str">
        <f t="shared" si="0"/>
        <v/>
      </c>
      <c r="H106" s="20">
        <v>3</v>
      </c>
      <c r="I106" s="25" t="str">
        <f>IFERROR(VLOOKUP(M106,[1]Context!$E$5:$G$37,3),"")</f>
        <v/>
      </c>
      <c r="J106" s="25" t="str">
        <f>IFERROR(VLOOKUP(N106,[1]Context!$E$5:$G$37,3),"")</f>
        <v>Y</v>
      </c>
      <c r="K106" s="25" t="str">
        <f>IFERROR(VLOOKUP(O106,[1]Context!$E$5:$G$37,3),"")</f>
        <v/>
      </c>
      <c r="L106" s="25"/>
      <c r="M106" s="39"/>
      <c r="N106" s="19" t="s">
        <v>178</v>
      </c>
      <c r="O106" s="19"/>
    </row>
    <row r="107" spans="1:20" ht="50.1" hidden="1" customHeight="1" x14ac:dyDescent="0.3">
      <c r="A107" s="28">
        <v>73</v>
      </c>
      <c r="B107" s="33" t="s">
        <v>96</v>
      </c>
      <c r="C107" s="38" t="s">
        <v>223</v>
      </c>
      <c r="D107" s="35" t="s">
        <v>224</v>
      </c>
      <c r="E107" s="36" t="str">
        <f>IF(G107="NVT",[1]DropdownAntwoord!A$3,"")</f>
        <v/>
      </c>
      <c r="F107" s="37"/>
      <c r="G107" s="32" t="str">
        <f t="shared" si="0"/>
        <v/>
      </c>
      <c r="H107" s="20">
        <v>3</v>
      </c>
      <c r="I107" s="25" t="str">
        <f>IFERROR(VLOOKUP(M107,[1]Context!$E$5:$G$37,3),"")</f>
        <v>Y</v>
      </c>
      <c r="J107" s="25" t="str">
        <f>IFERROR(VLOOKUP(N107,[1]Context!$E$5:$G$37,3),"")</f>
        <v>Y</v>
      </c>
      <c r="K107" s="25" t="str">
        <f>IFERROR(VLOOKUP(O107,[1]Context!$E$5:$G$37,3),"")</f>
        <v>Y</v>
      </c>
      <c r="L107" s="25"/>
      <c r="M107" s="39" t="s">
        <v>177</v>
      </c>
      <c r="N107" s="19" t="s">
        <v>178</v>
      </c>
      <c r="O107" s="19" t="s">
        <v>179</v>
      </c>
    </row>
    <row r="108" spans="1:20" ht="50.1" hidden="1" customHeight="1" x14ac:dyDescent="0.3">
      <c r="A108" s="28">
        <v>74</v>
      </c>
      <c r="B108" s="33" t="s">
        <v>96</v>
      </c>
      <c r="C108" s="38" t="s">
        <v>225</v>
      </c>
      <c r="D108" s="35" t="s">
        <v>226</v>
      </c>
      <c r="E108" s="36" t="str">
        <f>IF(G108="NVT",[1]DropdownAntwoord!A$3,"")</f>
        <v/>
      </c>
      <c r="F108" s="37"/>
      <c r="G108" s="32" t="str">
        <f t="shared" si="0"/>
        <v/>
      </c>
      <c r="H108" s="20">
        <v>3</v>
      </c>
      <c r="I108" s="25" t="str">
        <f>IFERROR(VLOOKUP(M108,[1]Context!$E$5:$G$37,3),"")</f>
        <v/>
      </c>
      <c r="J108" s="25" t="str">
        <f>IFERROR(VLOOKUP(N108,[1]Context!$E$5:$G$37,3),"")</f>
        <v>Y</v>
      </c>
      <c r="K108" s="25" t="str">
        <f>IFERROR(VLOOKUP(O108,[1]Context!$E$5:$G$37,3),"")</f>
        <v/>
      </c>
      <c r="L108" s="20"/>
      <c r="M108" s="39"/>
      <c r="N108" s="19" t="s">
        <v>178</v>
      </c>
      <c r="O108" s="19"/>
    </row>
    <row r="109" spans="1:20" ht="63.75" hidden="1" customHeight="1" x14ac:dyDescent="0.3">
      <c r="A109" s="28">
        <v>75</v>
      </c>
      <c r="B109" s="33" t="s">
        <v>96</v>
      </c>
      <c r="C109" s="38" t="s">
        <v>227</v>
      </c>
      <c r="D109" s="35" t="s">
        <v>228</v>
      </c>
      <c r="E109" s="36" t="str">
        <f>IF(G109="NVT",[1]DropdownAntwoord!A$3,"")</f>
        <v/>
      </c>
      <c r="F109" s="37"/>
      <c r="G109" s="32" t="str">
        <f t="shared" si="0"/>
        <v/>
      </c>
      <c r="H109" s="20">
        <v>3</v>
      </c>
      <c r="I109" s="25" t="str">
        <f>IFERROR(VLOOKUP(M109,[1]Context!$E$5:$G$37,3),"")</f>
        <v/>
      </c>
      <c r="J109" s="25" t="str">
        <f>IFERROR(VLOOKUP(N109,[1]Context!$E$5:$G$37,3),"")</f>
        <v>Y</v>
      </c>
      <c r="K109" s="25" t="str">
        <f>IFERROR(VLOOKUP(O109,[1]Context!$E$5:$G$37,3),"")</f>
        <v/>
      </c>
      <c r="L109" s="25"/>
      <c r="M109" s="39"/>
      <c r="N109" s="19" t="s">
        <v>178</v>
      </c>
      <c r="O109" s="19"/>
      <c r="R109" s="1" t="s">
        <v>439</v>
      </c>
      <c r="S109" s="1" t="s">
        <v>439</v>
      </c>
    </row>
    <row r="110" spans="1:20" ht="50.1" hidden="1" customHeight="1" x14ac:dyDescent="0.3">
      <c r="A110" s="28">
        <v>76</v>
      </c>
      <c r="B110" s="33" t="s">
        <v>96</v>
      </c>
      <c r="C110" s="38" t="s">
        <v>229</v>
      </c>
      <c r="D110" s="35" t="s">
        <v>230</v>
      </c>
      <c r="E110" s="36" t="str">
        <f>IF(G110="NVT",[1]DropdownAntwoord!A$3,"")</f>
        <v/>
      </c>
      <c r="F110" s="37"/>
      <c r="G110" s="32" t="str">
        <f t="shared" si="0"/>
        <v/>
      </c>
      <c r="H110" s="20">
        <v>3</v>
      </c>
      <c r="I110" s="25" t="str">
        <f>IFERROR(VLOOKUP(M110,[1]Context!$E$5:$G$37,3),"")</f>
        <v>Y</v>
      </c>
      <c r="J110" s="25" t="str">
        <f>IFERROR(VLOOKUP(N110,[1]Context!$E$5:$G$37,3),"")</f>
        <v>Y</v>
      </c>
      <c r="K110" s="25" t="str">
        <f>IFERROR(VLOOKUP(O110,[1]Context!$E$5:$G$37,3),"")</f>
        <v/>
      </c>
      <c r="L110" s="20"/>
      <c r="M110" s="39" t="s">
        <v>177</v>
      </c>
      <c r="N110" s="19" t="s">
        <v>178</v>
      </c>
      <c r="O110" s="19"/>
      <c r="R110" s="1" t="s">
        <v>439</v>
      </c>
      <c r="S110" s="1" t="s">
        <v>439</v>
      </c>
    </row>
    <row r="111" spans="1:20" ht="50.1" hidden="1" customHeight="1" x14ac:dyDescent="0.3">
      <c r="A111" s="28">
        <v>77</v>
      </c>
      <c r="B111" s="33" t="s">
        <v>96</v>
      </c>
      <c r="C111" s="38" t="s">
        <v>231</v>
      </c>
      <c r="D111" s="35" t="s">
        <v>232</v>
      </c>
      <c r="E111" s="36" t="str">
        <f>IF(G111="NVT",[1]DropdownAntwoord!A$3,"")</f>
        <v/>
      </c>
      <c r="F111" s="37"/>
      <c r="G111" s="32" t="str">
        <f t="shared" si="0"/>
        <v/>
      </c>
      <c r="H111" s="20">
        <v>3</v>
      </c>
      <c r="I111" s="25" t="str">
        <f>IFERROR(VLOOKUP(M111,[1]Context!$E$5:$G$37,3),"")</f>
        <v>Y</v>
      </c>
      <c r="J111" s="25" t="str">
        <f>IFERROR(VLOOKUP(N111,[1]Context!$E$5:$G$37,3),"")</f>
        <v>Y</v>
      </c>
      <c r="K111" s="25" t="str">
        <f>IFERROR(VLOOKUP(O111,[1]Context!$E$5:$G$37,3),"")</f>
        <v/>
      </c>
      <c r="L111" s="25"/>
      <c r="M111" s="39" t="s">
        <v>177</v>
      </c>
      <c r="N111" s="19" t="s">
        <v>178</v>
      </c>
      <c r="O111" s="19"/>
    </row>
    <row r="112" spans="1:20" ht="50.1" hidden="1" customHeight="1" x14ac:dyDescent="0.3">
      <c r="A112" s="28">
        <v>78</v>
      </c>
      <c r="B112" s="33" t="s">
        <v>96</v>
      </c>
      <c r="C112" s="38" t="s">
        <v>233</v>
      </c>
      <c r="D112" s="35" t="s">
        <v>234</v>
      </c>
      <c r="E112" s="36" t="str">
        <f>IF(G112="NVT",[1]DropdownAntwoord!A$3,"")</f>
        <v/>
      </c>
      <c r="F112" s="37"/>
      <c r="G112" s="32" t="str">
        <f t="shared" si="0"/>
        <v/>
      </c>
      <c r="H112" s="20">
        <v>3</v>
      </c>
      <c r="I112" s="25" t="str">
        <f>IFERROR(VLOOKUP(M112,[1]Context!$E$5:$G$37,3),"")</f>
        <v>Y</v>
      </c>
      <c r="J112" s="25" t="str">
        <f>IFERROR(VLOOKUP(N112,[1]Context!$E$5:$G$37,3),"")</f>
        <v>Y</v>
      </c>
      <c r="K112" s="25" t="str">
        <f>IFERROR(VLOOKUP(O112,[1]Context!$E$5:$G$37,3),"")</f>
        <v/>
      </c>
      <c r="L112" s="20"/>
      <c r="M112" s="39" t="s">
        <v>177</v>
      </c>
      <c r="N112" s="19" t="s">
        <v>178</v>
      </c>
      <c r="O112" s="19"/>
      <c r="Q112" s="1" t="s">
        <v>439</v>
      </c>
      <c r="R112" s="1" t="s">
        <v>439</v>
      </c>
      <c r="S112" s="1" t="s">
        <v>439</v>
      </c>
    </row>
    <row r="113" spans="1:20" ht="30" hidden="1" customHeight="1" x14ac:dyDescent="0.3">
      <c r="A113" s="28"/>
      <c r="B113" s="19"/>
      <c r="C113" s="25"/>
      <c r="D113" s="29" t="s">
        <v>235</v>
      </c>
      <c r="E113" s="30"/>
      <c r="F113" s="31"/>
      <c r="G113" s="32" t="str">
        <f t="shared" si="0"/>
        <v>NVT</v>
      </c>
      <c r="H113" s="20">
        <v>3</v>
      </c>
      <c r="I113" s="25" t="str">
        <f>IFERROR(VLOOKUP(M113,[1]Context!$E$5:$G$37,3),"")</f>
        <v/>
      </c>
      <c r="J113" s="25" t="str">
        <f>IFERROR(VLOOKUP(N113,[1]Context!$E$5:$G$37,3),"")</f>
        <v/>
      </c>
      <c r="K113" s="25" t="str">
        <f>IFERROR(VLOOKUP(O113,[1]Context!$E$5:$G$37,3),"")</f>
        <v/>
      </c>
      <c r="L113" s="25"/>
      <c r="M113" s="19"/>
      <c r="N113" s="19"/>
      <c r="O113" s="19"/>
    </row>
    <row r="114" spans="1:20" ht="50.1" hidden="1" customHeight="1" x14ac:dyDescent="0.3">
      <c r="A114" s="28">
        <v>79</v>
      </c>
      <c r="B114" s="33" t="s">
        <v>96</v>
      </c>
      <c r="C114" s="38" t="s">
        <v>236</v>
      </c>
      <c r="D114" s="35" t="s">
        <v>237</v>
      </c>
      <c r="E114" s="36" t="str">
        <f>IF(G114="NVT",[1]DropdownAntwoord!A$3,"")</f>
        <v/>
      </c>
      <c r="F114" s="37"/>
      <c r="G114" s="32" t="str">
        <f t="shared" si="0"/>
        <v/>
      </c>
      <c r="H114" s="20">
        <v>3</v>
      </c>
      <c r="I114" s="25" t="str">
        <f>IFERROR(VLOOKUP(M114,[1]Context!$E$5:$G$37,3),"")</f>
        <v>Y</v>
      </c>
      <c r="J114" s="25" t="str">
        <f>IFERROR(VLOOKUP(N114,[1]Context!$E$5:$G$37,3),"")</f>
        <v>Y</v>
      </c>
      <c r="K114" s="25" t="str">
        <f>IFERROR(VLOOKUP(O114,[1]Context!$E$5:$G$37,3),"")</f>
        <v/>
      </c>
      <c r="L114" s="20"/>
      <c r="M114" s="39" t="s">
        <v>177</v>
      </c>
      <c r="N114" s="19" t="s">
        <v>178</v>
      </c>
      <c r="O114" s="19"/>
    </row>
    <row r="115" spans="1:20" ht="30" customHeight="1" x14ac:dyDescent="0.3">
      <c r="A115" s="28"/>
      <c r="B115" s="19"/>
      <c r="C115" s="25"/>
      <c r="D115" s="29" t="s">
        <v>238</v>
      </c>
      <c r="E115" s="30"/>
      <c r="F115" s="31"/>
      <c r="G115" s="32" t="str">
        <f t="shared" si="0"/>
        <v>NVT</v>
      </c>
      <c r="H115" s="20">
        <v>3</v>
      </c>
      <c r="I115" s="25" t="str">
        <f>IFERROR(VLOOKUP(M115,[1]Context!$E$5:$G$37,3),"")</f>
        <v/>
      </c>
      <c r="J115" s="25" t="str">
        <f>IFERROR(VLOOKUP(N115,[1]Context!$E$5:$G$37,3),"")</f>
        <v/>
      </c>
      <c r="K115" s="25" t="str">
        <f>IFERROR(VLOOKUP(O115,[1]Context!$E$5:$G$37,3),"")</f>
        <v/>
      </c>
      <c r="L115" s="25"/>
      <c r="M115" s="19"/>
      <c r="N115" s="19"/>
      <c r="O115" s="19"/>
      <c r="Q115" s="1" t="s">
        <v>440</v>
      </c>
      <c r="R115" s="1" t="s">
        <v>440</v>
      </c>
      <c r="S115" s="1" t="s">
        <v>440</v>
      </c>
      <c r="T115" s="1" t="s">
        <v>440</v>
      </c>
    </row>
    <row r="116" spans="1:20" ht="73.5" hidden="1" customHeight="1" x14ac:dyDescent="0.3">
      <c r="A116" s="28">
        <v>80</v>
      </c>
      <c r="B116" s="33" t="s">
        <v>96</v>
      </c>
      <c r="C116" s="38" t="s">
        <v>239</v>
      </c>
      <c r="D116" s="35" t="s">
        <v>240</v>
      </c>
      <c r="E116" s="36" t="str">
        <f>IF(G116="NVT",[1]DropdownAntwoord!A$3,"")</f>
        <v/>
      </c>
      <c r="F116" s="37"/>
      <c r="G116" s="32" t="str">
        <f t="shared" si="0"/>
        <v/>
      </c>
      <c r="H116" s="20">
        <v>3</v>
      </c>
      <c r="I116" s="25" t="str">
        <f>IFERROR(VLOOKUP(M116,[1]Context!$E$5:$G$37,3),"")</f>
        <v>Y</v>
      </c>
      <c r="J116" s="25" t="str">
        <f>IFERROR(VLOOKUP(N116,[1]Context!$E$5:$G$37,3),"")</f>
        <v>Y</v>
      </c>
      <c r="K116" s="25" t="str">
        <f>IFERROR(VLOOKUP(O116,[1]Context!$E$5:$G$37,3),"")</f>
        <v/>
      </c>
      <c r="L116" s="20"/>
      <c r="M116" s="39" t="s">
        <v>177</v>
      </c>
      <c r="N116" s="19" t="s">
        <v>178</v>
      </c>
      <c r="O116" s="19"/>
      <c r="Q116" s="1" t="s">
        <v>439</v>
      </c>
      <c r="R116" s="1" t="s">
        <v>439</v>
      </c>
      <c r="S116" s="1" t="s">
        <v>439</v>
      </c>
    </row>
    <row r="117" spans="1:20" ht="50.1" hidden="1" customHeight="1" x14ac:dyDescent="0.3">
      <c r="A117" s="28">
        <v>81</v>
      </c>
      <c r="B117" s="33" t="s">
        <v>96</v>
      </c>
      <c r="C117" s="38" t="s">
        <v>241</v>
      </c>
      <c r="D117" s="35" t="s">
        <v>242</v>
      </c>
      <c r="E117" s="36" t="str">
        <f>IF(G117="NVT",[1]DropdownAntwoord!A$3,"")</f>
        <v/>
      </c>
      <c r="F117" s="37"/>
      <c r="G117" s="32" t="str">
        <f t="shared" si="0"/>
        <v/>
      </c>
      <c r="H117" s="20">
        <v>3</v>
      </c>
      <c r="I117" s="25" t="str">
        <f>IFERROR(VLOOKUP(M117,[1]Context!$E$5:$G$37,3),"")</f>
        <v>Y</v>
      </c>
      <c r="J117" s="25" t="str">
        <f>IFERROR(VLOOKUP(N117,[1]Context!$E$5:$G$37,3),"")</f>
        <v>Y</v>
      </c>
      <c r="K117" s="25" t="str">
        <f>IFERROR(VLOOKUP(O117,[1]Context!$E$5:$G$37,3),"")</f>
        <v/>
      </c>
      <c r="L117" s="25"/>
      <c r="M117" s="39" t="s">
        <v>177</v>
      </c>
      <c r="N117" s="19" t="s">
        <v>178</v>
      </c>
      <c r="O117" s="19"/>
    </row>
    <row r="118" spans="1:20" ht="50.1" hidden="1" customHeight="1" x14ac:dyDescent="0.3">
      <c r="A118" s="28">
        <v>82</v>
      </c>
      <c r="B118" s="33" t="s">
        <v>96</v>
      </c>
      <c r="C118" s="38" t="s">
        <v>233</v>
      </c>
      <c r="D118" s="35" t="s">
        <v>243</v>
      </c>
      <c r="E118" s="36" t="str">
        <f>IF(G118="NVT",[1]DropdownAntwoord!A$3,"")</f>
        <v/>
      </c>
      <c r="F118" s="37"/>
      <c r="G118" s="32" t="str">
        <f t="shared" si="0"/>
        <v/>
      </c>
      <c r="H118" s="20">
        <v>3</v>
      </c>
      <c r="I118" s="25" t="str">
        <f>IFERROR(VLOOKUP(M118,[1]Context!$E$5:$G$37,3),"")</f>
        <v>Y</v>
      </c>
      <c r="J118" s="25" t="str">
        <f>IFERROR(VLOOKUP(N118,[1]Context!$E$5:$G$37,3),"")</f>
        <v>Y</v>
      </c>
      <c r="K118" s="25" t="str">
        <f>IFERROR(VLOOKUP(O118,[1]Context!$E$5:$G$37,3),"")</f>
        <v/>
      </c>
      <c r="L118" s="20"/>
      <c r="M118" s="39" t="s">
        <v>177</v>
      </c>
      <c r="N118" s="19" t="s">
        <v>178</v>
      </c>
      <c r="O118" s="19"/>
      <c r="Q118" s="1" t="s">
        <v>439</v>
      </c>
      <c r="R118" s="1" t="s">
        <v>439</v>
      </c>
      <c r="S118" s="1" t="s">
        <v>439</v>
      </c>
    </row>
    <row r="119" spans="1:20" ht="50.1" hidden="1" customHeight="1" x14ac:dyDescent="0.3">
      <c r="A119" s="28">
        <v>83</v>
      </c>
      <c r="B119" s="33" t="s">
        <v>96</v>
      </c>
      <c r="C119" s="38" t="s">
        <v>244</v>
      </c>
      <c r="D119" s="35" t="s">
        <v>245</v>
      </c>
      <c r="E119" s="36" t="str">
        <f>IF(G119="NVT",[1]DropdownAntwoord!A$3,"")</f>
        <v/>
      </c>
      <c r="F119" s="37"/>
      <c r="G119" s="32" t="str">
        <f t="shared" si="0"/>
        <v/>
      </c>
      <c r="H119" s="20">
        <v>3</v>
      </c>
      <c r="I119" s="25" t="str">
        <f>IFERROR(VLOOKUP(M119,[1]Context!$E$5:$G$37,3),"")</f>
        <v>Y</v>
      </c>
      <c r="J119" s="25" t="str">
        <f>IFERROR(VLOOKUP(N119,[1]Context!$E$5:$G$37,3),"")</f>
        <v>Y</v>
      </c>
      <c r="K119" s="25" t="str">
        <f>IFERROR(VLOOKUP(O119,[1]Context!$E$5:$G$37,3),"")</f>
        <v/>
      </c>
      <c r="L119" s="25"/>
      <c r="M119" s="39" t="s">
        <v>177</v>
      </c>
      <c r="N119" s="19" t="s">
        <v>178</v>
      </c>
      <c r="O119" s="19"/>
      <c r="Q119" s="1" t="s">
        <v>439</v>
      </c>
      <c r="R119" s="1" t="s">
        <v>439</v>
      </c>
      <c r="S119" s="1" t="s">
        <v>439</v>
      </c>
    </row>
    <row r="120" spans="1:20" ht="50.1" customHeight="1" x14ac:dyDescent="0.3">
      <c r="A120" s="28">
        <v>84</v>
      </c>
      <c r="B120" s="33" t="s">
        <v>246</v>
      </c>
      <c r="C120" s="35" t="s">
        <v>247</v>
      </c>
      <c r="D120" s="35" t="s">
        <v>248</v>
      </c>
      <c r="E120" s="36" t="str">
        <f>IF(G120="NVT",[1]DropdownAntwoord!A$3,"")</f>
        <v/>
      </c>
      <c r="F120" s="37"/>
      <c r="G120" s="32" t="str">
        <f t="shared" si="0"/>
        <v/>
      </c>
      <c r="H120" s="20">
        <v>3</v>
      </c>
      <c r="I120" s="25" t="str">
        <f>IFERROR(VLOOKUP(M120,[1]Context!$E$5:$G$37,3),"")</f>
        <v>Y</v>
      </c>
      <c r="J120" s="25" t="str">
        <f>IFERROR(VLOOKUP(N120,[1]Context!$E$5:$G$37,3),"")</f>
        <v>Y</v>
      </c>
      <c r="K120" s="25" t="str">
        <f>IFERROR(VLOOKUP(O120,[1]Context!$E$5:$G$37,3),"")</f>
        <v>Y</v>
      </c>
      <c r="L120" s="25"/>
      <c r="M120" s="39" t="s">
        <v>177</v>
      </c>
      <c r="N120" s="19" t="s">
        <v>178</v>
      </c>
      <c r="O120" s="19" t="s">
        <v>177</v>
      </c>
      <c r="R120" s="1" t="s">
        <v>439</v>
      </c>
      <c r="S120" s="1" t="s">
        <v>439</v>
      </c>
      <c r="T120" s="1" t="s">
        <v>439</v>
      </c>
    </row>
    <row r="121" spans="1:20" ht="50.1" hidden="1" customHeight="1" x14ac:dyDescent="0.3">
      <c r="A121" s="28">
        <v>85</v>
      </c>
      <c r="B121" s="33" t="s">
        <v>96</v>
      </c>
      <c r="C121" s="38" t="s">
        <v>252</v>
      </c>
      <c r="D121" s="35" t="s">
        <v>253</v>
      </c>
      <c r="E121" s="36" t="str">
        <f>IF(G121="NVT",[1]DropdownAntwoord!A$3,"")</f>
        <v/>
      </c>
      <c r="F121" s="37"/>
      <c r="G121" s="32" t="str">
        <f t="shared" si="0"/>
        <v/>
      </c>
      <c r="H121" s="20">
        <v>3</v>
      </c>
      <c r="I121" s="25" t="str">
        <f>IFERROR(VLOOKUP(M121,[1]Context!$E$5:$G$37,3),"")</f>
        <v>Y</v>
      </c>
      <c r="J121" s="25" t="str">
        <f>IFERROR(VLOOKUP(N121,[1]Context!$E$5:$G$37,3),"")</f>
        <v>Y</v>
      </c>
      <c r="K121" s="25" t="str">
        <f>IFERROR(VLOOKUP(O121,[1]Context!$E$5:$G$37,3),"")</f>
        <v/>
      </c>
      <c r="L121" s="20"/>
      <c r="M121" s="39" t="s">
        <v>177</v>
      </c>
      <c r="N121" s="19" t="s">
        <v>178</v>
      </c>
      <c r="O121" s="19"/>
      <c r="Q121" s="1" t="s">
        <v>439</v>
      </c>
      <c r="R121" s="1" t="s">
        <v>439</v>
      </c>
      <c r="S121" s="1" t="s">
        <v>439</v>
      </c>
    </row>
    <row r="122" spans="1:20" ht="50.1" hidden="1" customHeight="1" x14ac:dyDescent="0.3">
      <c r="A122" s="28">
        <v>86</v>
      </c>
      <c r="B122" s="33" t="s">
        <v>96</v>
      </c>
      <c r="C122" s="38" t="s">
        <v>252</v>
      </c>
      <c r="D122" s="35" t="s">
        <v>254</v>
      </c>
      <c r="E122" s="36" t="str">
        <f>IF(G122="NVT",[1]DropdownAntwoord!A$3,"")</f>
        <v/>
      </c>
      <c r="F122" s="37"/>
      <c r="G122" s="32" t="str">
        <f t="shared" si="0"/>
        <v/>
      </c>
      <c r="H122" s="20">
        <v>3</v>
      </c>
      <c r="I122" s="25" t="str">
        <f>IFERROR(VLOOKUP(M122,[1]Context!$E$5:$G$37,3),"")</f>
        <v>Y</v>
      </c>
      <c r="J122" s="25" t="str">
        <f>IFERROR(VLOOKUP(N122,[1]Context!$E$5:$G$37,3),"")</f>
        <v>Y</v>
      </c>
      <c r="K122" s="25" t="str">
        <f>IFERROR(VLOOKUP(O122,[1]Context!$E$5:$G$37,3),"")</f>
        <v/>
      </c>
      <c r="L122" s="25"/>
      <c r="M122" s="39" t="s">
        <v>177</v>
      </c>
      <c r="N122" s="19" t="s">
        <v>178</v>
      </c>
      <c r="O122" s="19"/>
      <c r="R122" s="1" t="s">
        <v>439</v>
      </c>
      <c r="S122" s="1" t="s">
        <v>439</v>
      </c>
    </row>
    <row r="123" spans="1:20" ht="50.1" hidden="1" customHeight="1" x14ac:dyDescent="0.3">
      <c r="A123" s="28">
        <v>87</v>
      </c>
      <c r="B123" s="33" t="s">
        <v>96</v>
      </c>
      <c r="C123" s="38" t="s">
        <v>255</v>
      </c>
      <c r="D123" s="35" t="s">
        <v>256</v>
      </c>
      <c r="E123" s="36" t="str">
        <f>IF(G123="NVT",[1]DropdownAntwoord!A$3,"")</f>
        <v/>
      </c>
      <c r="F123" s="37"/>
      <c r="G123" s="32" t="str">
        <f t="shared" si="0"/>
        <v/>
      </c>
      <c r="H123" s="20">
        <v>3</v>
      </c>
      <c r="I123" s="25" t="str">
        <f>IFERROR(VLOOKUP(M123,[1]Context!$E$5:$G$37,3),"")</f>
        <v>Y</v>
      </c>
      <c r="J123" s="25" t="str">
        <f>IFERROR(VLOOKUP(N123,[1]Context!$E$5:$G$37,3),"")</f>
        <v>Y</v>
      </c>
      <c r="K123" s="25" t="str">
        <f>IFERROR(VLOOKUP(O123,[1]Context!$E$5:$G$37,3),"")</f>
        <v/>
      </c>
      <c r="L123" s="20"/>
      <c r="M123" s="39" t="s">
        <v>177</v>
      </c>
      <c r="N123" s="19" t="s">
        <v>178</v>
      </c>
      <c r="O123" s="19"/>
    </row>
    <row r="124" spans="1:20" ht="50.1" hidden="1" customHeight="1" x14ac:dyDescent="0.3">
      <c r="A124" s="28">
        <v>88</v>
      </c>
      <c r="B124" s="33" t="s">
        <v>258</v>
      </c>
      <c r="C124" s="38" t="s">
        <v>215</v>
      </c>
      <c r="D124" s="35" t="s">
        <v>259</v>
      </c>
      <c r="E124" s="36" t="str">
        <f>IF(G124="NVT",[1]DropdownAntwoord!A$3,"")</f>
        <v/>
      </c>
      <c r="F124" s="37"/>
      <c r="G124" s="32" t="str">
        <f t="shared" si="0"/>
        <v/>
      </c>
      <c r="H124" s="20">
        <v>3</v>
      </c>
      <c r="I124" s="25" t="str">
        <f>IFERROR(VLOOKUP(M124,[1]Context!$E$5:$G$37,3),"")</f>
        <v>Y</v>
      </c>
      <c r="J124" s="25" t="str">
        <f>IFERROR(VLOOKUP(N124,[1]Context!$E$5:$G$37,3),"")</f>
        <v>Y</v>
      </c>
      <c r="K124" s="25" t="str">
        <f>IFERROR(VLOOKUP(O124,[1]Context!$E$5:$G$37,3),"")</f>
        <v/>
      </c>
      <c r="L124" s="20"/>
      <c r="M124" s="39" t="s">
        <v>177</v>
      </c>
      <c r="N124" s="19" t="s">
        <v>178</v>
      </c>
      <c r="O124" s="19"/>
      <c r="Q124" s="1" t="s">
        <v>439</v>
      </c>
      <c r="R124" s="1" t="s">
        <v>439</v>
      </c>
      <c r="S124" s="1" t="s">
        <v>439</v>
      </c>
    </row>
    <row r="125" spans="1:20" ht="50.1" hidden="1" customHeight="1" x14ac:dyDescent="0.3">
      <c r="A125" s="28">
        <v>89</v>
      </c>
      <c r="B125" s="33" t="s">
        <v>258</v>
      </c>
      <c r="C125" s="38" t="s">
        <v>247</v>
      </c>
      <c r="D125" s="35" t="s">
        <v>260</v>
      </c>
      <c r="E125" s="36" t="str">
        <f>IF(G125="NVT",[1]DropdownAntwoord!A$3,"")</f>
        <v/>
      </c>
      <c r="F125" s="37"/>
      <c r="G125" s="32" t="str">
        <f t="shared" si="0"/>
        <v/>
      </c>
      <c r="H125" s="20">
        <v>3</v>
      </c>
      <c r="I125" s="25" t="str">
        <f>IFERROR(VLOOKUP(M125,[1]Context!$E$5:$G$37,3),"")</f>
        <v>Y</v>
      </c>
      <c r="J125" s="25" t="str">
        <f>IFERROR(VLOOKUP(N125,[1]Context!$E$5:$G$37,3),"")</f>
        <v>Y</v>
      </c>
      <c r="K125" s="25" t="str">
        <f>IFERROR(VLOOKUP(O125,[1]Context!$E$5:$G$37,3),"")</f>
        <v>Y</v>
      </c>
      <c r="L125" s="25"/>
      <c r="M125" s="39" t="s">
        <v>177</v>
      </c>
      <c r="N125" s="19" t="s">
        <v>178</v>
      </c>
      <c r="O125" s="19" t="s">
        <v>179</v>
      </c>
      <c r="R125" s="1" t="s">
        <v>439</v>
      </c>
      <c r="S125" s="1" t="s">
        <v>439</v>
      </c>
    </row>
    <row r="126" spans="1:20" ht="29.25" hidden="1" customHeight="1" x14ac:dyDescent="0.3">
      <c r="A126" s="28">
        <v>90</v>
      </c>
      <c r="B126" s="33" t="s">
        <v>258</v>
      </c>
      <c r="C126" s="38" t="s">
        <v>261</v>
      </c>
      <c r="D126" s="35" t="s">
        <v>262</v>
      </c>
      <c r="E126" s="36" t="str">
        <f>IF(G126="NVT",[1]DropdownAntwoord!A$3,"")</f>
        <v/>
      </c>
      <c r="F126" s="37"/>
      <c r="G126" s="32" t="str">
        <f t="shared" si="0"/>
        <v/>
      </c>
      <c r="H126" s="20">
        <v>3</v>
      </c>
      <c r="I126" s="25" t="str">
        <f>IFERROR(VLOOKUP(M126,[1]Context!$E$5:$G$37,3),"")</f>
        <v>Y</v>
      </c>
      <c r="J126" s="25" t="str">
        <f>IFERROR(VLOOKUP(N126,[1]Context!$E$5:$G$37,3),"")</f>
        <v>Y</v>
      </c>
      <c r="K126" s="25" t="str">
        <f>IFERROR(VLOOKUP(O126,[1]Context!$E$5:$G$37,3),"")</f>
        <v/>
      </c>
      <c r="L126" s="20"/>
      <c r="M126" s="39" t="s">
        <v>177</v>
      </c>
      <c r="N126" s="19" t="s">
        <v>178</v>
      </c>
      <c r="O126" s="19"/>
      <c r="R126" s="1" t="s">
        <v>439</v>
      </c>
      <c r="S126" s="1" t="s">
        <v>439</v>
      </c>
    </row>
    <row r="127" spans="1:20" ht="50.1" hidden="1" customHeight="1" x14ac:dyDescent="0.3">
      <c r="A127" s="28">
        <v>91</v>
      </c>
      <c r="B127" s="33" t="s">
        <v>258</v>
      </c>
      <c r="C127" s="38" t="s">
        <v>215</v>
      </c>
      <c r="D127" s="35" t="s">
        <v>263</v>
      </c>
      <c r="E127" s="36" t="str">
        <f>IF(G127="NVT",[1]DropdownAntwoord!A$3,"")</f>
        <v/>
      </c>
      <c r="F127" s="37"/>
      <c r="G127" s="32" t="str">
        <f t="shared" si="0"/>
        <v/>
      </c>
      <c r="H127" s="20">
        <v>3</v>
      </c>
      <c r="I127" s="25" t="str">
        <f>IFERROR(VLOOKUP(M127,[1]Context!$E$5:$G$37,3),"")</f>
        <v>Y</v>
      </c>
      <c r="J127" s="25" t="str">
        <f>IFERROR(VLOOKUP(N127,[1]Context!$E$5:$G$37,3),"")</f>
        <v>Y</v>
      </c>
      <c r="K127" s="25" t="str">
        <f>IFERROR(VLOOKUP(O127,[1]Context!$E$5:$G$37,3),"")</f>
        <v>Y</v>
      </c>
      <c r="L127" s="20"/>
      <c r="M127" s="39" t="s">
        <v>177</v>
      </c>
      <c r="N127" s="19" t="s">
        <v>178</v>
      </c>
      <c r="O127" s="19" t="s">
        <v>179</v>
      </c>
      <c r="Q127" s="1" t="s">
        <v>439</v>
      </c>
      <c r="R127" s="1" t="s">
        <v>439</v>
      </c>
      <c r="S127" s="1" t="s">
        <v>439</v>
      </c>
    </row>
    <row r="128" spans="1:20" ht="63.75" hidden="1" customHeight="1" x14ac:dyDescent="0.3">
      <c r="A128" s="28">
        <v>92</v>
      </c>
      <c r="B128" s="33" t="s">
        <v>258</v>
      </c>
      <c r="C128" s="38" t="s">
        <v>215</v>
      </c>
      <c r="D128" s="35" t="s">
        <v>264</v>
      </c>
      <c r="E128" s="36" t="str">
        <f>IF(G128="NVT",[1]DropdownAntwoord!A$3,"")</f>
        <v/>
      </c>
      <c r="F128" s="37"/>
      <c r="G128" s="32" t="str">
        <f t="shared" si="0"/>
        <v/>
      </c>
      <c r="H128" s="20">
        <v>3</v>
      </c>
      <c r="I128" s="25" t="str">
        <f>IFERROR(VLOOKUP(M128,[1]Context!$E$5:$G$37,3),"")</f>
        <v>Y</v>
      </c>
      <c r="J128" s="25" t="str">
        <f>IFERROR(VLOOKUP(N128,[1]Context!$E$5:$G$37,3),"")</f>
        <v>Y</v>
      </c>
      <c r="K128" s="25" t="str">
        <f>IFERROR(VLOOKUP(O128,[1]Context!$E$5:$G$37,3),"")</f>
        <v>Y</v>
      </c>
      <c r="L128" s="25"/>
      <c r="M128" s="39" t="s">
        <v>177</v>
      </c>
      <c r="N128" s="19" t="s">
        <v>178</v>
      </c>
      <c r="O128" s="19" t="s">
        <v>179</v>
      </c>
      <c r="Q128" s="1" t="s">
        <v>439</v>
      </c>
      <c r="R128" s="1" t="s">
        <v>439</v>
      </c>
      <c r="S128" s="1" t="s">
        <v>439</v>
      </c>
    </row>
    <row r="129" spans="1:19" ht="50.1" hidden="1" customHeight="1" x14ac:dyDescent="0.3">
      <c r="A129" s="28">
        <v>93</v>
      </c>
      <c r="B129" s="33" t="s">
        <v>258</v>
      </c>
      <c r="C129" s="38" t="s">
        <v>215</v>
      </c>
      <c r="D129" s="35" t="s">
        <v>265</v>
      </c>
      <c r="E129" s="36" t="str">
        <f>IF(G129="NVT",[1]DropdownAntwoord!A$3,"")</f>
        <v/>
      </c>
      <c r="F129" s="37"/>
      <c r="G129" s="32" t="str">
        <f t="shared" si="0"/>
        <v/>
      </c>
      <c r="H129" s="20">
        <v>3</v>
      </c>
      <c r="I129" s="25" t="str">
        <f>IFERROR(VLOOKUP(M129,[1]Context!$E$5:$G$37,3),"")</f>
        <v/>
      </c>
      <c r="J129" s="25" t="str">
        <f>IFERROR(VLOOKUP(N129,[1]Context!$E$5:$G$37,3),"")</f>
        <v>Y</v>
      </c>
      <c r="K129" s="25" t="str">
        <f>IFERROR(VLOOKUP(O129,[1]Context!$E$5:$G$37,3),"")</f>
        <v/>
      </c>
      <c r="L129" s="20"/>
      <c r="M129" s="39"/>
      <c r="N129" s="19" t="s">
        <v>178</v>
      </c>
      <c r="O129" s="19"/>
    </row>
    <row r="130" spans="1:19" ht="50.1" hidden="1" customHeight="1" x14ac:dyDescent="0.3">
      <c r="A130" s="28">
        <v>94</v>
      </c>
      <c r="B130" s="33" t="s">
        <v>258</v>
      </c>
      <c r="C130" s="38" t="s">
        <v>215</v>
      </c>
      <c r="D130" s="35" t="s">
        <v>266</v>
      </c>
      <c r="E130" s="36" t="str">
        <f>IF(G130="NVT",[1]DropdownAntwoord!A$3,"")</f>
        <v/>
      </c>
      <c r="F130" s="37"/>
      <c r="G130" s="32" t="str">
        <f t="shared" si="0"/>
        <v/>
      </c>
      <c r="H130" s="20">
        <v>3</v>
      </c>
      <c r="I130" s="25" t="str">
        <f>IFERROR(VLOOKUP(M130,[1]Context!$E$5:$G$37,3),"")</f>
        <v>Y</v>
      </c>
      <c r="J130" s="25" t="str">
        <f>IFERROR(VLOOKUP(N130,[1]Context!$E$5:$G$37,3),"")</f>
        <v>Y</v>
      </c>
      <c r="K130" s="25" t="str">
        <f>IFERROR(VLOOKUP(O130,[1]Context!$E$5:$G$37,3),"")</f>
        <v/>
      </c>
      <c r="L130" s="25"/>
      <c r="M130" s="39" t="s">
        <v>177</v>
      </c>
      <c r="N130" s="19" t="s">
        <v>178</v>
      </c>
      <c r="O130" s="19"/>
    </row>
    <row r="131" spans="1:19" ht="50.1" hidden="1" customHeight="1" x14ac:dyDescent="0.3">
      <c r="A131" s="28">
        <v>95</v>
      </c>
      <c r="B131" s="33" t="s">
        <v>258</v>
      </c>
      <c r="C131" s="38" t="s">
        <v>215</v>
      </c>
      <c r="D131" s="35" t="s">
        <v>267</v>
      </c>
      <c r="E131" s="36" t="str">
        <f>IF(G131="NVT",[1]DropdownAntwoord!A$3,"")</f>
        <v/>
      </c>
      <c r="F131" s="37"/>
      <c r="G131" s="32" t="str">
        <f t="shared" si="0"/>
        <v/>
      </c>
      <c r="H131" s="20">
        <v>3</v>
      </c>
      <c r="I131" s="25" t="str">
        <f>IFERROR(VLOOKUP(M131,[1]Context!$E$5:$G$37,3),"")</f>
        <v>Y</v>
      </c>
      <c r="J131" s="25" t="str">
        <f>IFERROR(VLOOKUP(N131,[1]Context!$E$5:$G$37,3),"")</f>
        <v>Y</v>
      </c>
      <c r="K131" s="25" t="str">
        <f>IFERROR(VLOOKUP(O131,[1]Context!$E$5:$G$37,3),"")</f>
        <v/>
      </c>
      <c r="L131" s="20"/>
      <c r="M131" s="39" t="s">
        <v>177</v>
      </c>
      <c r="N131" s="19" t="s">
        <v>178</v>
      </c>
      <c r="O131" s="19"/>
    </row>
    <row r="132" spans="1:19" ht="76.5" hidden="1" customHeight="1" x14ac:dyDescent="0.3">
      <c r="A132" s="28">
        <v>96</v>
      </c>
      <c r="B132" s="33" t="s">
        <v>258</v>
      </c>
      <c r="C132" s="38" t="s">
        <v>215</v>
      </c>
      <c r="D132" s="35" t="s">
        <v>268</v>
      </c>
      <c r="E132" s="36" t="str">
        <f>IF(G132="NVT",[1]DropdownAntwoord!A$3,"")</f>
        <v/>
      </c>
      <c r="F132" s="37"/>
      <c r="G132" s="32" t="str">
        <f t="shared" si="0"/>
        <v/>
      </c>
      <c r="H132" s="20">
        <v>3</v>
      </c>
      <c r="I132" s="25" t="str">
        <f>IFERROR(VLOOKUP(M132,[1]Context!$E$5:$G$37,3),"")</f>
        <v>Y</v>
      </c>
      <c r="J132" s="25" t="str">
        <f>IFERROR(VLOOKUP(N132,[1]Context!$E$5:$G$37,3),"")</f>
        <v>Y</v>
      </c>
      <c r="K132" s="25" t="str">
        <f>IFERROR(VLOOKUP(O132,[1]Context!$E$5:$G$37,3),"")</f>
        <v/>
      </c>
      <c r="L132" s="25"/>
      <c r="M132" s="39" t="s">
        <v>177</v>
      </c>
      <c r="N132" s="19" t="s">
        <v>178</v>
      </c>
      <c r="O132" s="19"/>
      <c r="Q132" s="1" t="s">
        <v>439</v>
      </c>
      <c r="R132" s="1" t="s">
        <v>439</v>
      </c>
      <c r="S132" s="1" t="s">
        <v>439</v>
      </c>
    </row>
    <row r="133" spans="1:19" ht="50.1" hidden="1" customHeight="1" x14ac:dyDescent="0.3">
      <c r="A133" s="28">
        <v>97</v>
      </c>
      <c r="B133" s="33" t="s">
        <v>258</v>
      </c>
      <c r="C133" s="38" t="s">
        <v>215</v>
      </c>
      <c r="D133" s="35" t="s">
        <v>269</v>
      </c>
      <c r="E133" s="36" t="str">
        <f>IF(G133="NVT",[1]DropdownAntwoord!A$3,"")</f>
        <v/>
      </c>
      <c r="F133" s="37"/>
      <c r="G133" s="32" t="str">
        <f t="shared" si="0"/>
        <v/>
      </c>
      <c r="H133" s="20">
        <v>3</v>
      </c>
      <c r="I133" s="25" t="str">
        <f>IFERROR(VLOOKUP(M133,[1]Context!$E$5:$G$37,3),"")</f>
        <v/>
      </c>
      <c r="J133" s="25" t="str">
        <f>IFERROR(VLOOKUP(N133,[1]Context!$E$5:$G$37,3),"")</f>
        <v>Y</v>
      </c>
      <c r="K133" s="25" t="str">
        <f>IFERROR(VLOOKUP(O133,[1]Context!$E$5:$G$37,3),"")</f>
        <v/>
      </c>
      <c r="L133" s="20"/>
      <c r="M133" s="39"/>
      <c r="N133" s="19" t="s">
        <v>178</v>
      </c>
      <c r="O133" s="19"/>
      <c r="Q133" s="1" t="s">
        <v>439</v>
      </c>
      <c r="R133" s="1" t="s">
        <v>439</v>
      </c>
      <c r="S133" s="1" t="s">
        <v>439</v>
      </c>
    </row>
    <row r="134" spans="1:19" ht="50.1" hidden="1" customHeight="1" x14ac:dyDescent="0.3">
      <c r="A134" s="28">
        <v>98</v>
      </c>
      <c r="B134" s="33" t="s">
        <v>258</v>
      </c>
      <c r="C134" s="38" t="s">
        <v>215</v>
      </c>
      <c r="D134" s="35" t="s">
        <v>270</v>
      </c>
      <c r="E134" s="36" t="str">
        <f>IF(G134="NVT",[1]DropdownAntwoord!A$3,"")</f>
        <v/>
      </c>
      <c r="F134" s="37"/>
      <c r="G134" s="32" t="str">
        <f t="shared" si="0"/>
        <v/>
      </c>
      <c r="H134" s="20">
        <v>3</v>
      </c>
      <c r="I134" s="25" t="str">
        <f>IFERROR(VLOOKUP(M134,[1]Context!$E$5:$G$37,3),"")</f>
        <v>Y</v>
      </c>
      <c r="J134" s="25" t="str">
        <f>IFERROR(VLOOKUP(N134,[1]Context!$E$5:$G$37,3),"")</f>
        <v>Y</v>
      </c>
      <c r="K134" s="25" t="str">
        <f>IFERROR(VLOOKUP(O134,[1]Context!$E$5:$G$37,3),"")</f>
        <v/>
      </c>
      <c r="L134" s="25"/>
      <c r="M134" s="39" t="s">
        <v>177</v>
      </c>
      <c r="N134" s="19" t="s">
        <v>178</v>
      </c>
      <c r="O134" s="19"/>
    </row>
    <row r="135" spans="1:19" ht="50.1" hidden="1" customHeight="1" x14ac:dyDescent="0.3">
      <c r="A135" s="28">
        <v>99</v>
      </c>
      <c r="B135" s="33" t="s">
        <v>258</v>
      </c>
      <c r="C135" s="38" t="s">
        <v>215</v>
      </c>
      <c r="D135" s="35" t="s">
        <v>271</v>
      </c>
      <c r="E135" s="36" t="str">
        <f>IF(G135="NVT",[1]DropdownAntwoord!A$3,"")</f>
        <v/>
      </c>
      <c r="F135" s="37"/>
      <c r="G135" s="32" t="str">
        <f t="shared" si="0"/>
        <v/>
      </c>
      <c r="H135" s="20">
        <v>3</v>
      </c>
      <c r="I135" s="25" t="str">
        <f>IFERROR(VLOOKUP(M135,[1]Context!$E$5:$G$37,3),"")</f>
        <v/>
      </c>
      <c r="J135" s="25" t="str">
        <f>IFERROR(VLOOKUP(N135,[1]Context!$E$5:$G$37,3),"")</f>
        <v>Y</v>
      </c>
      <c r="K135" s="25" t="str">
        <f>IFERROR(VLOOKUP(O135,[1]Context!$E$5:$G$37,3),"")</f>
        <v/>
      </c>
      <c r="L135" s="20"/>
      <c r="M135" s="39"/>
      <c r="N135" s="19" t="s">
        <v>178</v>
      </c>
      <c r="O135" s="19"/>
      <c r="Q135" s="1" t="s">
        <v>439</v>
      </c>
      <c r="R135" s="1" t="s">
        <v>439</v>
      </c>
      <c r="S135" s="1" t="s">
        <v>439</v>
      </c>
    </row>
    <row r="136" spans="1:19" ht="50.1" hidden="1" customHeight="1" x14ac:dyDescent="0.3">
      <c r="A136" s="28">
        <v>100</v>
      </c>
      <c r="B136" s="33" t="s">
        <v>258</v>
      </c>
      <c r="C136" s="38" t="s">
        <v>215</v>
      </c>
      <c r="D136" s="35" t="s">
        <v>272</v>
      </c>
      <c r="E136" s="36" t="str">
        <f>IF(G136="NVT",[1]DropdownAntwoord!A$3,"")</f>
        <v/>
      </c>
      <c r="F136" s="37"/>
      <c r="G136" s="32" t="str">
        <f t="shared" si="0"/>
        <v/>
      </c>
      <c r="H136" s="20">
        <v>3</v>
      </c>
      <c r="I136" s="25" t="str">
        <f>IFERROR(VLOOKUP(M136,[1]Context!$E$5:$G$37,3),"")</f>
        <v/>
      </c>
      <c r="J136" s="25" t="str">
        <f>IFERROR(VLOOKUP(N136,[1]Context!$E$5:$G$37,3),"")</f>
        <v>Y</v>
      </c>
      <c r="K136" s="25" t="str">
        <f>IFERROR(VLOOKUP(O136,[1]Context!$E$5:$G$37,3),"")</f>
        <v/>
      </c>
      <c r="L136" s="25"/>
      <c r="M136" s="39"/>
      <c r="N136" s="19" t="s">
        <v>178</v>
      </c>
      <c r="O136" s="19"/>
    </row>
    <row r="137" spans="1:19" ht="50.1" hidden="1" customHeight="1" x14ac:dyDescent="0.3">
      <c r="A137" s="28">
        <v>101</v>
      </c>
      <c r="B137" s="33" t="s">
        <v>277</v>
      </c>
      <c r="C137" s="38" t="s">
        <v>278</v>
      </c>
      <c r="D137" s="35" t="s">
        <v>279</v>
      </c>
      <c r="E137" s="36" t="str">
        <f>IF(G137="NVT",[1]DropdownAntwoord!A$3,"")</f>
        <v/>
      </c>
      <c r="F137" s="37"/>
      <c r="G137" s="32" t="str">
        <f t="shared" ref="G137:G145" si="1">IF(I137="Y","","NVT")</f>
        <v/>
      </c>
      <c r="H137" s="25">
        <v>1</v>
      </c>
      <c r="I137" s="25" t="str">
        <f>IFERROR(VLOOKUP(M137,[1]Context!$E$5:$G$37,3),"")</f>
        <v>Y</v>
      </c>
      <c r="J137" s="25" t="str">
        <f>IFERROR(VLOOKUP(N137,[1]Context!$E$5:$G$37,3),"")</f>
        <v/>
      </c>
      <c r="K137" s="25" t="str">
        <f>IFERROR(VLOOKUP(O137,[1]Context!$E$5:$G$37,3),"")</f>
        <v/>
      </c>
      <c r="L137" s="25"/>
      <c r="M137" s="39" t="s">
        <v>275</v>
      </c>
      <c r="N137" s="19"/>
      <c r="O137" s="19"/>
      <c r="Q137" s="1" t="s">
        <v>439</v>
      </c>
      <c r="R137" s="1" t="s">
        <v>439</v>
      </c>
      <c r="S137" s="1" t="s">
        <v>439</v>
      </c>
    </row>
    <row r="138" spans="1:19" ht="50.1" hidden="1" customHeight="1" x14ac:dyDescent="0.3">
      <c r="A138" s="28">
        <v>102</v>
      </c>
      <c r="B138" s="33" t="s">
        <v>277</v>
      </c>
      <c r="C138" s="38" t="s">
        <v>280</v>
      </c>
      <c r="D138" s="35" t="s">
        <v>281</v>
      </c>
      <c r="E138" s="36" t="str">
        <f>IF(G138="NVT",[1]DropdownAntwoord!A$3,"")</f>
        <v/>
      </c>
      <c r="F138" s="37"/>
      <c r="G138" s="32" t="str">
        <f t="shared" si="1"/>
        <v/>
      </c>
      <c r="H138" s="25">
        <v>1</v>
      </c>
      <c r="I138" s="25" t="str">
        <f>IFERROR(VLOOKUP(M138,[1]Context!$E$5:$G$37,3),"")</f>
        <v>Y</v>
      </c>
      <c r="J138" s="25" t="str">
        <f>IFERROR(VLOOKUP(N138,[1]Context!$E$5:$G$37,3),"")</f>
        <v/>
      </c>
      <c r="K138" s="25" t="str">
        <f>IFERROR(VLOOKUP(O138,[1]Context!$E$5:$G$37,3),"")</f>
        <v/>
      </c>
      <c r="L138" s="25"/>
      <c r="M138" s="39" t="s">
        <v>275</v>
      </c>
      <c r="N138" s="19"/>
      <c r="O138" s="19"/>
      <c r="Q138" s="1" t="s">
        <v>439</v>
      </c>
      <c r="R138" s="1" t="s">
        <v>439</v>
      </c>
      <c r="S138" s="1" t="s">
        <v>439</v>
      </c>
    </row>
    <row r="139" spans="1:19" ht="50.1" hidden="1" customHeight="1" x14ac:dyDescent="0.3">
      <c r="A139" s="28">
        <v>103</v>
      </c>
      <c r="B139" s="33" t="s">
        <v>277</v>
      </c>
      <c r="C139" s="38" t="s">
        <v>282</v>
      </c>
      <c r="D139" s="35" t="s">
        <v>283</v>
      </c>
      <c r="E139" s="36" t="str">
        <f>IF(G139="NVT",[1]DropdownAntwoord!A$3,"")</f>
        <v/>
      </c>
      <c r="F139" s="37"/>
      <c r="G139" s="32" t="str">
        <f t="shared" si="1"/>
        <v/>
      </c>
      <c r="H139" s="25">
        <v>1</v>
      </c>
      <c r="I139" s="25" t="str">
        <f>IFERROR(VLOOKUP(M139,[1]Context!$E$5:$G$37,3),"")</f>
        <v>Y</v>
      </c>
      <c r="J139" s="25" t="str">
        <f>IFERROR(VLOOKUP(N139,[1]Context!$E$5:$G$37,3),"")</f>
        <v/>
      </c>
      <c r="K139" s="25" t="str">
        <f>IFERROR(VLOOKUP(O139,[1]Context!$E$5:$G$37,3),"")</f>
        <v/>
      </c>
      <c r="L139" s="25"/>
      <c r="M139" s="39" t="s">
        <v>275</v>
      </c>
      <c r="N139" s="19"/>
      <c r="O139" s="19"/>
      <c r="Q139" s="1" t="s">
        <v>439</v>
      </c>
      <c r="R139" s="1" t="s">
        <v>439</v>
      </c>
      <c r="S139" s="1" t="s">
        <v>439</v>
      </c>
    </row>
    <row r="140" spans="1:19" ht="50.1" hidden="1" customHeight="1" x14ac:dyDescent="0.3">
      <c r="A140" s="28">
        <v>104</v>
      </c>
      <c r="B140" s="33" t="s">
        <v>277</v>
      </c>
      <c r="C140" s="38" t="s">
        <v>284</v>
      </c>
      <c r="D140" s="35" t="s">
        <v>285</v>
      </c>
      <c r="E140" s="36" t="str">
        <f>IF(G140="NVT",[1]DropdownAntwoord!A$3,"")</f>
        <v/>
      </c>
      <c r="F140" s="37"/>
      <c r="G140" s="32" t="str">
        <f t="shared" si="1"/>
        <v/>
      </c>
      <c r="H140" s="25">
        <v>1</v>
      </c>
      <c r="I140" s="25" t="str">
        <f>IFERROR(VLOOKUP(M140,[1]Context!$E$5:$G$37,3),"")</f>
        <v>Y</v>
      </c>
      <c r="J140" s="25" t="str">
        <f>IFERROR(VLOOKUP(N140,[1]Context!$E$5:$G$37,3),"")</f>
        <v/>
      </c>
      <c r="K140" s="25" t="str">
        <f>IFERROR(VLOOKUP(O140,[1]Context!$E$5:$G$37,3),"")</f>
        <v/>
      </c>
      <c r="L140" s="25"/>
      <c r="M140" s="39" t="s">
        <v>275</v>
      </c>
      <c r="N140" s="19"/>
      <c r="O140" s="19"/>
      <c r="Q140" s="1" t="s">
        <v>439</v>
      </c>
      <c r="R140" s="1" t="s">
        <v>439</v>
      </c>
      <c r="S140" s="1" t="s">
        <v>439</v>
      </c>
    </row>
    <row r="141" spans="1:19" ht="50.1" hidden="1" customHeight="1" x14ac:dyDescent="0.3">
      <c r="A141" s="28">
        <v>105</v>
      </c>
      <c r="B141" s="33" t="s">
        <v>287</v>
      </c>
      <c r="C141" s="38" t="s">
        <v>288</v>
      </c>
      <c r="D141" s="35" t="s">
        <v>289</v>
      </c>
      <c r="E141" s="36" t="str">
        <f>IF(G141="NVT",[1]DropdownAntwoord!A$3,"")</f>
        <v/>
      </c>
      <c r="F141" s="37"/>
      <c r="G141" s="32" t="str">
        <f t="shared" si="1"/>
        <v/>
      </c>
      <c r="H141" s="25">
        <v>1</v>
      </c>
      <c r="I141" s="25" t="str">
        <f>IFERROR(VLOOKUP(M141,[1]Context!$E$5:$G$37,3),"")</f>
        <v>Y</v>
      </c>
      <c r="J141" s="25" t="str">
        <f>IFERROR(VLOOKUP(N141,[1]Context!$E$5:$G$37,3),"")</f>
        <v/>
      </c>
      <c r="K141" s="25" t="str">
        <f>IFERROR(VLOOKUP(O141,[1]Context!$E$5:$G$37,3),"")</f>
        <v/>
      </c>
      <c r="L141" s="25"/>
      <c r="M141" s="39" t="s">
        <v>275</v>
      </c>
      <c r="N141" s="19"/>
      <c r="O141" s="19"/>
      <c r="R141" s="1" t="s">
        <v>439</v>
      </c>
      <c r="S141" s="1" t="s">
        <v>439</v>
      </c>
    </row>
    <row r="142" spans="1:19" ht="50.1" hidden="1" customHeight="1" x14ac:dyDescent="0.3">
      <c r="A142" s="28">
        <v>106</v>
      </c>
      <c r="B142" s="33" t="s">
        <v>287</v>
      </c>
      <c r="C142" s="38" t="s">
        <v>288</v>
      </c>
      <c r="D142" s="35" t="s">
        <v>290</v>
      </c>
      <c r="E142" s="36" t="str">
        <f>IF(G142="NVT",[1]DropdownAntwoord!A$3,"")</f>
        <v/>
      </c>
      <c r="F142" s="37"/>
      <c r="G142" s="32" t="str">
        <f t="shared" si="1"/>
        <v/>
      </c>
      <c r="H142" s="25">
        <v>1</v>
      </c>
      <c r="I142" s="25" t="str">
        <f>IFERROR(VLOOKUP(M142,[1]Context!$E$5:$G$37,3),"")</f>
        <v>Y</v>
      </c>
      <c r="J142" s="25" t="str">
        <f>IFERROR(VLOOKUP(N142,[1]Context!$E$5:$G$37,3),"")</f>
        <v/>
      </c>
      <c r="K142" s="25" t="str">
        <f>IFERROR(VLOOKUP(O142,[1]Context!$E$5:$G$37,3),"")</f>
        <v/>
      </c>
      <c r="L142" s="25"/>
      <c r="M142" s="39" t="s">
        <v>275</v>
      </c>
      <c r="N142" s="19"/>
      <c r="O142" s="19"/>
      <c r="R142" s="1" t="s">
        <v>439</v>
      </c>
      <c r="S142" s="1" t="s">
        <v>439</v>
      </c>
    </row>
    <row r="143" spans="1:19" ht="50.1" hidden="1" customHeight="1" x14ac:dyDescent="0.3">
      <c r="A143" s="28">
        <v>107</v>
      </c>
      <c r="B143" s="33" t="s">
        <v>292</v>
      </c>
      <c r="C143" s="38" t="s">
        <v>293</v>
      </c>
      <c r="D143" s="35" t="s">
        <v>294</v>
      </c>
      <c r="E143" s="36" t="str">
        <f>IF(G143="NVT",[1]DropdownAntwoord!A$3,"")</f>
        <v/>
      </c>
      <c r="F143" s="37"/>
      <c r="G143" s="32" t="str">
        <f t="shared" si="1"/>
        <v/>
      </c>
      <c r="H143" s="25">
        <v>1</v>
      </c>
      <c r="I143" s="25" t="str">
        <f>IFERROR(VLOOKUP(M143,[1]Context!$E$5:$G$37,3),"")</f>
        <v>Y</v>
      </c>
      <c r="J143" s="25" t="str">
        <f>IFERROR(VLOOKUP(N143,[1]Context!$E$5:$G$37,3),"")</f>
        <v/>
      </c>
      <c r="K143" s="25" t="str">
        <f>IFERROR(VLOOKUP(O143,[1]Context!$E$5:$G$37,3),"")</f>
        <v/>
      </c>
      <c r="L143" s="25"/>
      <c r="M143" s="39" t="s">
        <v>275</v>
      </c>
      <c r="N143" s="19"/>
      <c r="O143" s="19"/>
      <c r="Q143" s="1" t="s">
        <v>439</v>
      </c>
      <c r="R143" s="1" t="s">
        <v>439</v>
      </c>
      <c r="S143" s="1" t="s">
        <v>439</v>
      </c>
    </row>
    <row r="144" spans="1:19" ht="50.1" hidden="1" customHeight="1" x14ac:dyDescent="0.3">
      <c r="A144" s="28">
        <v>108</v>
      </c>
      <c r="B144" s="33" t="s">
        <v>292</v>
      </c>
      <c r="C144" s="38" t="s">
        <v>295</v>
      </c>
      <c r="D144" s="35" t="s">
        <v>296</v>
      </c>
      <c r="E144" s="36" t="str">
        <f>IF(G144="NVT",[1]DropdownAntwoord!A$3,"")</f>
        <v/>
      </c>
      <c r="F144" s="37"/>
      <c r="G144" s="32" t="str">
        <f t="shared" si="1"/>
        <v/>
      </c>
      <c r="H144" s="25">
        <v>1</v>
      </c>
      <c r="I144" s="25" t="str">
        <f>IFERROR(VLOOKUP(M144,[1]Context!$E$5:$G$37,3),"")</f>
        <v>Y</v>
      </c>
      <c r="J144" s="25" t="str">
        <f>IFERROR(VLOOKUP(N144,[1]Context!$E$5:$G$37,3),"")</f>
        <v/>
      </c>
      <c r="K144" s="25" t="str">
        <f>IFERROR(VLOOKUP(O144,[1]Context!$E$5:$G$37,3),"")</f>
        <v/>
      </c>
      <c r="L144" s="25"/>
      <c r="M144" s="39" t="s">
        <v>275</v>
      </c>
      <c r="N144" s="19"/>
      <c r="O144" s="19"/>
      <c r="Q144" s="1" t="s">
        <v>439</v>
      </c>
      <c r="R144" s="1" t="s">
        <v>439</v>
      </c>
      <c r="S144" s="1" t="s">
        <v>439</v>
      </c>
    </row>
    <row r="145" spans="1:19" ht="50.1" hidden="1" customHeight="1" x14ac:dyDescent="0.3">
      <c r="A145" s="28">
        <v>109</v>
      </c>
      <c r="B145" s="33" t="s">
        <v>146</v>
      </c>
      <c r="C145" s="38" t="s">
        <v>297</v>
      </c>
      <c r="D145" s="35" t="s">
        <v>298</v>
      </c>
      <c r="E145" s="36" t="str">
        <f>IF(G145="NVT",[1]DropdownAntwoord!A$3,"")</f>
        <v/>
      </c>
      <c r="F145" s="37"/>
      <c r="G145" s="32" t="str">
        <f t="shared" si="1"/>
        <v/>
      </c>
      <c r="H145" s="25">
        <v>1</v>
      </c>
      <c r="I145" s="25" t="str">
        <f>IFERROR(VLOOKUP(M145,[1]Context!$E$5:$G$37,3),"")</f>
        <v>Y</v>
      </c>
      <c r="J145" s="25" t="str">
        <f>IFERROR(VLOOKUP(N145,[1]Context!$E$5:$G$37,3),"")</f>
        <v/>
      </c>
      <c r="K145" s="25" t="str">
        <f>IFERROR(VLOOKUP(O145,[1]Context!$E$5:$G$37,3),"")</f>
        <v/>
      </c>
      <c r="L145" s="25"/>
      <c r="M145" s="39" t="s">
        <v>275</v>
      </c>
      <c r="N145" s="19"/>
      <c r="O145" s="19"/>
      <c r="Q145" s="1" t="s">
        <v>439</v>
      </c>
      <c r="R145" s="1" t="s">
        <v>439</v>
      </c>
      <c r="S145" s="1" t="s">
        <v>439</v>
      </c>
    </row>
    <row r="146" spans="1:19" ht="30" hidden="1" customHeight="1" x14ac:dyDescent="0.3">
      <c r="A146" s="28"/>
      <c r="B146" s="19"/>
      <c r="C146" s="25"/>
      <c r="D146" s="29" t="s">
        <v>302</v>
      </c>
      <c r="E146" s="30"/>
      <c r="F146" s="31"/>
      <c r="G146" s="32" t="str">
        <f>IF(I146="Y","","NVT")</f>
        <v/>
      </c>
      <c r="H146" s="25">
        <v>1</v>
      </c>
      <c r="I146" s="25" t="str">
        <f>IFERROR(VLOOKUP(M146,[1]Context!$E$5:$G$37,3),"")</f>
        <v>Y</v>
      </c>
      <c r="J146" s="25" t="str">
        <f>IFERROR(VLOOKUP(N146,[1]Context!$E$5:$G$37,3),"")</f>
        <v/>
      </c>
      <c r="K146" s="25" t="str">
        <f>IFERROR(VLOOKUP(O146,[1]Context!$E$5:$G$37,3),"")</f>
        <v/>
      </c>
      <c r="L146" s="25"/>
      <c r="M146" s="19" t="s">
        <v>301</v>
      </c>
      <c r="N146" s="19"/>
      <c r="O146" s="19"/>
    </row>
    <row r="147" spans="1:19" ht="64.5" hidden="1" customHeight="1" x14ac:dyDescent="0.3">
      <c r="A147" s="28">
        <v>110</v>
      </c>
      <c r="B147" s="33" t="s">
        <v>303</v>
      </c>
      <c r="C147" s="38" t="s">
        <v>304</v>
      </c>
      <c r="D147" s="35" t="s">
        <v>305</v>
      </c>
      <c r="E147" s="36" t="str">
        <f>IF(G147="NVT",[1]DropdownAntwoord!A$3,"")</f>
        <v/>
      </c>
      <c r="F147" s="37"/>
      <c r="G147" s="32" t="str">
        <f>IF(I147="Y","","NVT")</f>
        <v/>
      </c>
      <c r="H147" s="25">
        <v>1</v>
      </c>
      <c r="I147" s="25" t="str">
        <f>IFERROR(VLOOKUP(M147,[1]Context!$E$5:$G$37,3),"")</f>
        <v>Y</v>
      </c>
      <c r="J147" s="25" t="str">
        <f>IFERROR(VLOOKUP(N147,[1]Context!$E$5:$G$37,3),"")</f>
        <v/>
      </c>
      <c r="K147" s="25" t="str">
        <f>IFERROR(VLOOKUP(O147,[1]Context!$E$5:$G$37,3),"")</f>
        <v/>
      </c>
      <c r="L147" s="25"/>
      <c r="M147" s="26" t="s">
        <v>301</v>
      </c>
      <c r="N147" s="19"/>
      <c r="O147" s="19"/>
    </row>
    <row r="148" spans="1:19" ht="50.1" hidden="1" customHeight="1" x14ac:dyDescent="0.3">
      <c r="A148" s="28">
        <v>111</v>
      </c>
      <c r="B148" s="33" t="s">
        <v>303</v>
      </c>
      <c r="C148" s="38" t="s">
        <v>306</v>
      </c>
      <c r="D148" s="35" t="s">
        <v>307</v>
      </c>
      <c r="E148" s="36" t="str">
        <f>IF(G148="NVT",[1]DropdownAntwoord!A$3,"")</f>
        <v/>
      </c>
      <c r="F148" s="37"/>
      <c r="G148" s="32" t="str">
        <f>IF(I148="Y","","NVT")</f>
        <v/>
      </c>
      <c r="H148" s="25">
        <v>1</v>
      </c>
      <c r="I148" s="25" t="str">
        <f>IFERROR(VLOOKUP(M148,[1]Context!$E$5:$G$37,3),"")</f>
        <v>Y</v>
      </c>
      <c r="J148" s="25" t="str">
        <f>IFERROR(VLOOKUP(N148,[1]Context!$E$5:$G$37,3),"")</f>
        <v/>
      </c>
      <c r="K148" s="25" t="str">
        <f>IFERROR(VLOOKUP(O148,[1]Context!$E$5:$G$37,3),"")</f>
        <v/>
      </c>
      <c r="L148" s="25"/>
      <c r="M148" s="19" t="s">
        <v>301</v>
      </c>
      <c r="N148" s="19"/>
      <c r="O148" s="19"/>
    </row>
    <row r="149" spans="1:19" ht="50.1" hidden="1" customHeight="1" x14ac:dyDescent="0.3">
      <c r="A149" s="28">
        <v>112</v>
      </c>
      <c r="B149" s="33" t="s">
        <v>303</v>
      </c>
      <c r="C149" s="38" t="s">
        <v>309</v>
      </c>
      <c r="D149" s="35" t="s">
        <v>310</v>
      </c>
      <c r="E149" s="36" t="str">
        <f>IF(G149="NVT",[1]DropdownAntwoord!A$3,"")</f>
        <v/>
      </c>
      <c r="F149" s="37"/>
      <c r="G149" s="32"/>
      <c r="H149" s="25">
        <v>0</v>
      </c>
      <c r="I149" s="25" t="str">
        <f>IFERROR(VLOOKUP(M149,[1]Context!$E$5:$G$37,3),"")</f>
        <v/>
      </c>
      <c r="J149" s="25" t="str">
        <f>IFERROR(VLOOKUP(N149,[1]Context!$E$5:$G$37,3),"")</f>
        <v/>
      </c>
      <c r="K149" s="25" t="str">
        <f>IFERROR(VLOOKUP(O149,[1]Context!$E$5:$G$37,3),"")</f>
        <v/>
      </c>
      <c r="L149" s="25"/>
      <c r="M149" s="39"/>
      <c r="N149" s="19"/>
      <c r="O149" s="19"/>
      <c r="Q149" s="1" t="s">
        <v>439</v>
      </c>
      <c r="R149" s="1" t="s">
        <v>439</v>
      </c>
      <c r="S149" s="1" t="s">
        <v>439</v>
      </c>
    </row>
    <row r="150" spans="1:19" ht="74.25" hidden="1" customHeight="1" x14ac:dyDescent="0.3">
      <c r="A150" s="28">
        <v>113</v>
      </c>
      <c r="B150" s="33" t="s">
        <v>303</v>
      </c>
      <c r="C150" s="38" t="s">
        <v>311</v>
      </c>
      <c r="D150" s="35" t="s">
        <v>312</v>
      </c>
      <c r="E150" s="36" t="str">
        <f>IF(G150="NVT",[1]DropdownAntwoord!A$3,"")</f>
        <v/>
      </c>
      <c r="F150" s="37"/>
      <c r="G150" s="32"/>
      <c r="H150" s="20">
        <v>0</v>
      </c>
      <c r="I150" s="25" t="str">
        <f>IFERROR(VLOOKUP(M150,[1]Context!$E$5:$G$37,3),"")</f>
        <v/>
      </c>
      <c r="J150" s="25" t="str">
        <f>IFERROR(VLOOKUP(N150,[1]Context!$E$5:$G$37,3),"")</f>
        <v/>
      </c>
      <c r="K150" s="25" t="str">
        <f>IFERROR(VLOOKUP(O150,[1]Context!$E$5:$G$37,3),"")</f>
        <v/>
      </c>
      <c r="L150" s="20"/>
      <c r="M150" s="39"/>
      <c r="N150" s="19"/>
      <c r="O150" s="19"/>
    </row>
    <row r="151" spans="1:19" ht="63.75" hidden="1" customHeight="1" x14ac:dyDescent="0.3">
      <c r="A151" s="28">
        <v>114</v>
      </c>
      <c r="B151" s="33" t="s">
        <v>303</v>
      </c>
      <c r="C151" s="38" t="s">
        <v>313</v>
      </c>
      <c r="D151" s="35" t="s">
        <v>314</v>
      </c>
      <c r="E151" s="36" t="str">
        <f>IF(G151="NVT",[1]DropdownAntwoord!A$3,"")</f>
        <v/>
      </c>
      <c r="F151" s="37"/>
      <c r="G151" s="32"/>
      <c r="H151" s="25">
        <v>0</v>
      </c>
      <c r="I151" s="25" t="str">
        <f>IFERROR(VLOOKUP(M151,[1]Context!$E$5:$G$37,3),"")</f>
        <v/>
      </c>
      <c r="J151" s="25" t="str">
        <f>IFERROR(VLOOKUP(N151,[1]Context!$E$5:$G$37,3),"")</f>
        <v/>
      </c>
      <c r="K151" s="25" t="str">
        <f>IFERROR(VLOOKUP(O151,[1]Context!$E$5:$G$37,3),"")</f>
        <v/>
      </c>
      <c r="L151" s="25"/>
      <c r="M151" s="39"/>
      <c r="N151" s="19"/>
      <c r="O151" s="19"/>
    </row>
    <row r="152" spans="1:19" ht="43.5" hidden="1" customHeight="1" x14ac:dyDescent="0.3">
      <c r="A152" s="28"/>
      <c r="B152" s="19"/>
      <c r="C152" s="25"/>
      <c r="D152" s="29" t="s">
        <v>315</v>
      </c>
      <c r="E152" s="30"/>
      <c r="F152" s="31"/>
      <c r="G152" s="32"/>
      <c r="H152" s="20">
        <v>0</v>
      </c>
      <c r="I152" s="25" t="str">
        <f>IFERROR(VLOOKUP(M152,[1]Context!$E$5:$G$37,3),"")</f>
        <v/>
      </c>
      <c r="J152" s="25" t="str">
        <f>IFERROR(VLOOKUP(N152,[1]Context!$E$5:$G$37,3),"")</f>
        <v/>
      </c>
      <c r="K152" s="25" t="str">
        <f>IFERROR(VLOOKUP(O152,[1]Context!$E$5:$G$37,3),"")</f>
        <v/>
      </c>
      <c r="L152" s="20"/>
      <c r="M152" s="19"/>
      <c r="N152" s="19"/>
      <c r="O152" s="19"/>
    </row>
    <row r="153" spans="1:19" ht="50.1" hidden="1" customHeight="1" x14ac:dyDescent="0.3">
      <c r="A153" s="28">
        <v>115</v>
      </c>
      <c r="B153" s="33" t="s">
        <v>316</v>
      </c>
      <c r="C153" s="38" t="s">
        <v>317</v>
      </c>
      <c r="D153" s="35" t="s">
        <v>318</v>
      </c>
      <c r="E153" s="36" t="str">
        <f>IF(G153="NVT",[1]DropdownAntwoord!A$3,"")</f>
        <v/>
      </c>
      <c r="F153" s="37"/>
      <c r="G153" s="32"/>
      <c r="H153" s="25">
        <v>0</v>
      </c>
      <c r="I153" s="25" t="str">
        <f>IFERROR(VLOOKUP(M153,[1]Context!$E$5:$G$37,3),"")</f>
        <v/>
      </c>
      <c r="J153" s="25" t="str">
        <f>IFERROR(VLOOKUP(N153,[1]Context!$E$5:$G$37,3),"")</f>
        <v/>
      </c>
      <c r="K153" s="25" t="str">
        <f>IFERROR(VLOOKUP(O153,[1]Context!$E$5:$G$37,3),"")</f>
        <v/>
      </c>
      <c r="L153" s="25"/>
      <c r="M153" s="39"/>
      <c r="N153" s="19"/>
      <c r="O153" s="19"/>
    </row>
    <row r="154" spans="1:19" ht="121.5" hidden="1" customHeight="1" x14ac:dyDescent="0.3">
      <c r="A154" s="28">
        <v>116</v>
      </c>
      <c r="B154" s="33" t="s">
        <v>316</v>
      </c>
      <c r="C154" s="38" t="s">
        <v>319</v>
      </c>
      <c r="D154" s="35" t="s">
        <v>320</v>
      </c>
      <c r="E154" s="36" t="str">
        <f>IF(G154="NVT",[1]DropdownAntwoord!A$3,"")</f>
        <v/>
      </c>
      <c r="F154" s="37"/>
      <c r="G154" s="32"/>
      <c r="H154" s="20">
        <v>0</v>
      </c>
      <c r="I154" s="25" t="str">
        <f>IFERROR(VLOOKUP(M154,[1]Context!$E$5:$G$37,3),"")</f>
        <v/>
      </c>
      <c r="J154" s="25" t="str">
        <f>IFERROR(VLOOKUP(N154,[1]Context!$E$5:$G$37,3),"")</f>
        <v/>
      </c>
      <c r="K154" s="25" t="str">
        <f>IFERROR(VLOOKUP(O154,[1]Context!$E$5:$G$37,3),"")</f>
        <v/>
      </c>
      <c r="L154" s="20"/>
      <c r="M154" s="39"/>
      <c r="N154" s="19"/>
      <c r="O154" s="19"/>
    </row>
    <row r="155" spans="1:19" s="27" customFormat="1" ht="30" hidden="1" customHeight="1" x14ac:dyDescent="0.3">
      <c r="A155" s="18" t="s">
        <v>321</v>
      </c>
      <c r="B155" s="19"/>
      <c r="C155" s="20"/>
      <c r="D155" s="21" t="s">
        <v>322</v>
      </c>
      <c r="E155" s="22"/>
      <c r="F155" s="23"/>
      <c r="G155" s="32"/>
      <c r="H155" s="20">
        <v>1</v>
      </c>
      <c r="I155" s="25" t="str">
        <f>IFERROR(VLOOKUP(M155,[1]Context!$E$5:$G$37,3),"")</f>
        <v>Y</v>
      </c>
      <c r="J155" s="25" t="str">
        <f>IFERROR(VLOOKUP(N155,[1]Context!$E$5:$G$37,3),"")</f>
        <v/>
      </c>
      <c r="K155" s="25" t="str">
        <f>IFERROR(VLOOKUP(O155,[1]Context!$E$5:$G$37,3),"")</f>
        <v/>
      </c>
      <c r="L155" s="20"/>
      <c r="M155" s="19" t="s">
        <v>323</v>
      </c>
      <c r="N155" s="26"/>
      <c r="O155" s="26"/>
    </row>
    <row r="156" spans="1:19" ht="43.5" hidden="1" customHeight="1" x14ac:dyDescent="0.3">
      <c r="A156" s="28"/>
      <c r="B156" s="19"/>
      <c r="C156" s="25"/>
      <c r="D156" s="29" t="s">
        <v>324</v>
      </c>
      <c r="E156" s="30"/>
      <c r="F156" s="31"/>
      <c r="G156" s="32" t="str">
        <f t="shared" ref="G156:G190" si="2">IF(I156="Y","","NVT")</f>
        <v/>
      </c>
      <c r="H156" s="25">
        <v>1</v>
      </c>
      <c r="I156" s="25" t="str">
        <f>IFERROR(VLOOKUP(M156,[1]Context!$E$5:$G$37,3),"")</f>
        <v>Y</v>
      </c>
      <c r="J156" s="25" t="str">
        <f>IFERROR(VLOOKUP(N156,[1]Context!$E$5:$G$37,3),"")</f>
        <v/>
      </c>
      <c r="K156" s="25" t="str">
        <f>IFERROR(VLOOKUP(O156,[1]Context!$E$5:$G$37,3),"")</f>
        <v/>
      </c>
      <c r="L156" s="25"/>
      <c r="M156" s="19" t="s">
        <v>323</v>
      </c>
      <c r="N156" s="19"/>
      <c r="O156" s="19"/>
    </row>
    <row r="157" spans="1:19" ht="63" hidden="1" customHeight="1" x14ac:dyDescent="0.3">
      <c r="A157" s="28">
        <v>117</v>
      </c>
      <c r="B157" s="33" t="s">
        <v>325</v>
      </c>
      <c r="C157" s="38" t="s">
        <v>326</v>
      </c>
      <c r="D157" s="35" t="s">
        <v>327</v>
      </c>
      <c r="E157" s="36" t="str">
        <f>IF(G157="NVT",[1]DropdownAntwoord!A$3,"")</f>
        <v/>
      </c>
      <c r="F157" s="37"/>
      <c r="G157" s="32" t="str">
        <f t="shared" si="2"/>
        <v/>
      </c>
      <c r="H157" s="25">
        <v>1</v>
      </c>
      <c r="I157" s="25" t="str">
        <f>IFERROR(VLOOKUP(M157,[1]Context!$E$5:$G$37,3),"")</f>
        <v>Y</v>
      </c>
      <c r="J157" s="25" t="str">
        <f>IFERROR(VLOOKUP(N157,[1]Context!$E$5:$G$37,3),"")</f>
        <v/>
      </c>
      <c r="K157" s="25" t="str">
        <f>IFERROR(VLOOKUP(O157,[1]Context!$E$5:$G$37,3),"")</f>
        <v/>
      </c>
      <c r="L157" s="25"/>
      <c r="M157" s="19" t="s">
        <v>323</v>
      </c>
      <c r="N157" s="19"/>
      <c r="O157" s="19"/>
    </row>
    <row r="158" spans="1:19" ht="30" hidden="1" customHeight="1" x14ac:dyDescent="0.3">
      <c r="A158" s="28"/>
      <c r="B158" s="19"/>
      <c r="C158" s="25"/>
      <c r="D158" s="29" t="s">
        <v>328</v>
      </c>
      <c r="E158" s="30"/>
      <c r="F158" s="31"/>
      <c r="G158" s="32" t="str">
        <f t="shared" si="2"/>
        <v/>
      </c>
      <c r="H158" s="25">
        <v>1</v>
      </c>
      <c r="I158" s="25" t="str">
        <f>IFERROR(VLOOKUP(M158,[1]Context!$E$5:$G$37,3),"")</f>
        <v>Y</v>
      </c>
      <c r="J158" s="25" t="str">
        <f>IFERROR(VLOOKUP(N158,[1]Context!$E$5:$G$37,3),"")</f>
        <v/>
      </c>
      <c r="K158" s="25" t="str">
        <f>IFERROR(VLOOKUP(O158,[1]Context!$E$5:$G$37,3),"")</f>
        <v/>
      </c>
      <c r="L158" s="25"/>
      <c r="M158" s="19" t="s">
        <v>323</v>
      </c>
      <c r="N158" s="19"/>
      <c r="O158" s="19"/>
    </row>
    <row r="159" spans="1:19" ht="66.75" hidden="1" customHeight="1" x14ac:dyDescent="0.3">
      <c r="A159" s="28">
        <v>118</v>
      </c>
      <c r="B159" s="33" t="s">
        <v>325</v>
      </c>
      <c r="C159" s="38" t="s">
        <v>329</v>
      </c>
      <c r="D159" s="35" t="s">
        <v>330</v>
      </c>
      <c r="E159" s="36" t="str">
        <f>IF(G159="NVT",[1]DropdownAntwoord!A$3,"")</f>
        <v/>
      </c>
      <c r="F159" s="37"/>
      <c r="G159" s="32" t="str">
        <f t="shared" si="2"/>
        <v/>
      </c>
      <c r="H159" s="25">
        <v>1</v>
      </c>
      <c r="I159" s="25" t="str">
        <f>IFERROR(VLOOKUP(M159,[1]Context!$E$5:$G$37,3),"")</f>
        <v>Y</v>
      </c>
      <c r="J159" s="25" t="str">
        <f>IFERROR(VLOOKUP(N159,[1]Context!$E$5:$G$37,3),"")</f>
        <v/>
      </c>
      <c r="K159" s="25" t="str">
        <f>IFERROR(VLOOKUP(O159,[1]Context!$E$5:$G$37,3),"")</f>
        <v/>
      </c>
      <c r="L159" s="25"/>
      <c r="M159" s="19" t="s">
        <v>323</v>
      </c>
      <c r="N159" s="19"/>
      <c r="O159" s="19"/>
    </row>
    <row r="160" spans="1:19" ht="81" hidden="1" customHeight="1" x14ac:dyDescent="0.3">
      <c r="A160" s="28">
        <v>119</v>
      </c>
      <c r="B160" s="33" t="s">
        <v>325</v>
      </c>
      <c r="C160" s="38" t="s">
        <v>331</v>
      </c>
      <c r="D160" s="35" t="s">
        <v>332</v>
      </c>
      <c r="E160" s="36" t="str">
        <f>IF(G160="NVT",[1]DropdownAntwoord!A$3,"")</f>
        <v/>
      </c>
      <c r="F160" s="37"/>
      <c r="G160" s="32" t="str">
        <f t="shared" si="2"/>
        <v/>
      </c>
      <c r="H160" s="25">
        <v>1</v>
      </c>
      <c r="I160" s="25" t="str">
        <f>IFERROR(VLOOKUP(M160,[1]Context!$E$5:$G$37,3),"")</f>
        <v>Y</v>
      </c>
      <c r="J160" s="25" t="str">
        <f>IFERROR(VLOOKUP(N160,[1]Context!$E$5:$G$37,3),"")</f>
        <v/>
      </c>
      <c r="K160" s="25" t="str">
        <f>IFERROR(VLOOKUP(O160,[1]Context!$E$5:$G$37,3),"")</f>
        <v/>
      </c>
      <c r="L160" s="25"/>
      <c r="M160" s="19" t="s">
        <v>323</v>
      </c>
      <c r="N160" s="19"/>
      <c r="O160" s="19"/>
    </row>
    <row r="161" spans="1:20" s="27" customFormat="1" ht="30" hidden="1" customHeight="1" x14ac:dyDescent="0.3">
      <c r="A161" s="18" t="s">
        <v>333</v>
      </c>
      <c r="B161" s="19"/>
      <c r="C161" s="20"/>
      <c r="D161" s="21" t="s">
        <v>334</v>
      </c>
      <c r="E161" s="22"/>
      <c r="F161" s="23"/>
      <c r="G161" s="32" t="str">
        <f t="shared" si="2"/>
        <v/>
      </c>
      <c r="H161" s="20">
        <v>0</v>
      </c>
      <c r="I161" s="25" t="str">
        <f>IFERROR(VLOOKUP(M161,[1]Context!$E$5:$G$37,3),"")</f>
        <v>Y</v>
      </c>
      <c r="J161" s="25" t="str">
        <f>IFERROR(VLOOKUP(N161,[1]Context!$E$5:$G$37,3),"")</f>
        <v/>
      </c>
      <c r="K161" s="25" t="str">
        <f>IFERROR(VLOOKUP(O161,[1]Context!$E$5:$G$37,3),"")</f>
        <v/>
      </c>
      <c r="L161" s="20"/>
      <c r="M161" s="19" t="s">
        <v>335</v>
      </c>
      <c r="N161" s="26"/>
      <c r="O161" s="26"/>
    </row>
    <row r="162" spans="1:20" ht="30" hidden="1" customHeight="1" x14ac:dyDescent="0.3">
      <c r="A162" s="28"/>
      <c r="B162" s="19"/>
      <c r="C162" s="25"/>
      <c r="D162" s="29" t="s">
        <v>336</v>
      </c>
      <c r="E162" s="30"/>
      <c r="F162" s="31"/>
      <c r="G162" s="32" t="str">
        <f t="shared" si="2"/>
        <v/>
      </c>
      <c r="H162" s="25">
        <v>1</v>
      </c>
      <c r="I162" s="25" t="str">
        <f>IFERROR(VLOOKUP(M162,[1]Context!$E$5:$G$37,3),"")</f>
        <v>Y</v>
      </c>
      <c r="J162" s="25" t="str">
        <f>IFERROR(VLOOKUP(N162,[1]Context!$E$5:$G$37,3),"")</f>
        <v/>
      </c>
      <c r="K162" s="25" t="str">
        <f>IFERROR(VLOOKUP(O162,[1]Context!$E$5:$G$37,3),"")</f>
        <v/>
      </c>
      <c r="L162" s="25"/>
      <c r="M162" s="19" t="s">
        <v>335</v>
      </c>
      <c r="N162" s="19"/>
      <c r="O162" s="19"/>
    </row>
    <row r="163" spans="1:20" ht="50.1" hidden="1" customHeight="1" x14ac:dyDescent="0.3">
      <c r="A163" s="28">
        <v>120</v>
      </c>
      <c r="B163" s="33" t="s">
        <v>337</v>
      </c>
      <c r="C163" s="38" t="s">
        <v>338</v>
      </c>
      <c r="D163" s="35" t="s">
        <v>339</v>
      </c>
      <c r="E163" s="36" t="str">
        <f>IF(G163="NVT",[1]DropdownAntwoord!A$3,"")</f>
        <v/>
      </c>
      <c r="F163" s="37"/>
      <c r="G163" s="32" t="str">
        <f t="shared" si="2"/>
        <v/>
      </c>
      <c r="H163" s="25">
        <v>1</v>
      </c>
      <c r="I163" s="25" t="str">
        <f>IFERROR(VLOOKUP(M163,[1]Context!$E$5:$G$37,3),"")</f>
        <v>Y</v>
      </c>
      <c r="J163" s="25" t="str">
        <f>IFERROR(VLOOKUP(N163,[1]Context!$E$5:$G$37,3),"")</f>
        <v/>
      </c>
      <c r="K163" s="25" t="str">
        <f>IFERROR(VLOOKUP(O163,[1]Context!$E$5:$G$37,3),"")</f>
        <v/>
      </c>
      <c r="L163" s="25"/>
      <c r="M163" s="26" t="s">
        <v>335</v>
      </c>
      <c r="N163" s="19"/>
      <c r="O163" s="19"/>
    </row>
    <row r="164" spans="1:20" ht="50.1" hidden="1" customHeight="1" x14ac:dyDescent="0.3">
      <c r="A164" s="28">
        <v>121</v>
      </c>
      <c r="B164" s="33" t="s">
        <v>132</v>
      </c>
      <c r="C164" s="38" t="s">
        <v>340</v>
      </c>
      <c r="D164" s="35" t="s">
        <v>341</v>
      </c>
      <c r="E164" s="36" t="str">
        <f>IF(G164="NVT",[1]DropdownAntwoord!A$3,"")</f>
        <v/>
      </c>
      <c r="F164" s="37"/>
      <c r="G164" s="32" t="str">
        <f t="shared" si="2"/>
        <v/>
      </c>
      <c r="H164" s="25">
        <v>1</v>
      </c>
      <c r="I164" s="25" t="str">
        <f>IFERROR(VLOOKUP(M164,[1]Context!$E$5:$G$37,3),"")</f>
        <v>Y</v>
      </c>
      <c r="J164" s="25" t="str">
        <f>IFERROR(VLOOKUP(N164,[1]Context!$E$5:$G$37,3),"")</f>
        <v/>
      </c>
      <c r="K164" s="25" t="str">
        <f>IFERROR(VLOOKUP(O164,[1]Context!$E$5:$G$37,3),"")</f>
        <v/>
      </c>
      <c r="L164" s="25"/>
      <c r="M164" s="19" t="s">
        <v>335</v>
      </c>
      <c r="N164" s="19"/>
      <c r="O164" s="19"/>
    </row>
    <row r="165" spans="1:20" ht="50.1" hidden="1" customHeight="1" x14ac:dyDescent="0.3">
      <c r="A165" s="28">
        <v>122</v>
      </c>
      <c r="B165" s="33" t="s">
        <v>337</v>
      </c>
      <c r="C165" s="38" t="s">
        <v>342</v>
      </c>
      <c r="D165" s="35" t="s">
        <v>343</v>
      </c>
      <c r="E165" s="36" t="str">
        <f>IF(G165="NVT",[1]DropdownAntwoord!A$3,"")</f>
        <v/>
      </c>
      <c r="F165" s="37"/>
      <c r="G165" s="32" t="str">
        <f t="shared" si="2"/>
        <v/>
      </c>
      <c r="H165" s="25">
        <v>1</v>
      </c>
      <c r="I165" s="25" t="str">
        <f>IFERROR(VLOOKUP(M165,[1]Context!$E$5:$G$37,3),"")</f>
        <v>Y</v>
      </c>
      <c r="J165" s="25" t="str">
        <f>IFERROR(VLOOKUP(N165,[1]Context!$E$5:$G$37,3),"")</f>
        <v/>
      </c>
      <c r="K165" s="25" t="str">
        <f>IFERROR(VLOOKUP(O165,[1]Context!$E$5:$G$37,3),"")</f>
        <v/>
      </c>
      <c r="L165" s="25"/>
      <c r="M165" s="26" t="s">
        <v>335</v>
      </c>
      <c r="N165" s="19"/>
      <c r="O165" s="19"/>
    </row>
    <row r="166" spans="1:20" ht="50.1" hidden="1" customHeight="1" x14ac:dyDescent="0.3">
      <c r="A166" s="28">
        <v>123</v>
      </c>
      <c r="B166" s="33" t="s">
        <v>337</v>
      </c>
      <c r="C166" s="38" t="s">
        <v>344</v>
      </c>
      <c r="D166" s="35" t="s">
        <v>345</v>
      </c>
      <c r="E166" s="36" t="str">
        <f>IF(G166="NVT",[1]DropdownAntwoord!A$3,"")</f>
        <v/>
      </c>
      <c r="F166" s="37"/>
      <c r="G166" s="32" t="str">
        <f t="shared" si="2"/>
        <v/>
      </c>
      <c r="H166" s="25">
        <v>1</v>
      </c>
      <c r="I166" s="25" t="str">
        <f>IFERROR(VLOOKUP(M166,[1]Context!$E$5:$G$37,3),"")</f>
        <v>Y</v>
      </c>
      <c r="J166" s="25" t="str">
        <f>IFERROR(VLOOKUP(N166,[1]Context!$E$5:$G$37,3),"")</f>
        <v/>
      </c>
      <c r="K166" s="25" t="str">
        <f>IFERROR(VLOOKUP(O166,[1]Context!$E$5:$G$37,3),"")</f>
        <v/>
      </c>
      <c r="L166" s="25"/>
      <c r="M166" s="19" t="s">
        <v>335</v>
      </c>
      <c r="N166" s="19"/>
      <c r="O166" s="19"/>
    </row>
    <row r="167" spans="1:20" ht="50.1" hidden="1" customHeight="1" x14ac:dyDescent="0.3">
      <c r="A167" s="28">
        <v>124</v>
      </c>
      <c r="B167" s="33" t="s">
        <v>337</v>
      </c>
      <c r="C167" s="38" t="s">
        <v>346</v>
      </c>
      <c r="D167" s="35" t="s">
        <v>347</v>
      </c>
      <c r="E167" s="36" t="str">
        <f>IF(G167="NVT",[1]DropdownAntwoord!A$3,"")</f>
        <v/>
      </c>
      <c r="F167" s="37"/>
      <c r="G167" s="32" t="str">
        <f t="shared" si="2"/>
        <v/>
      </c>
      <c r="H167" s="25">
        <v>1</v>
      </c>
      <c r="I167" s="25" t="str">
        <f>IFERROR(VLOOKUP(M167,[1]Context!$E$5:$G$37,3),"")</f>
        <v>Y</v>
      </c>
      <c r="J167" s="25" t="str">
        <f>IFERROR(VLOOKUP(N167,[1]Context!$E$5:$G$37,3),"")</f>
        <v/>
      </c>
      <c r="K167" s="25" t="str">
        <f>IFERROR(VLOOKUP(O167,[1]Context!$E$5:$G$37,3),"")</f>
        <v/>
      </c>
      <c r="L167" s="25"/>
      <c r="M167" s="26" t="s">
        <v>335</v>
      </c>
      <c r="N167" s="19"/>
      <c r="O167" s="19"/>
    </row>
    <row r="168" spans="1:20" ht="42.75" hidden="1" customHeight="1" x14ac:dyDescent="0.3">
      <c r="A168" s="28"/>
      <c r="B168" s="19"/>
      <c r="C168" s="25"/>
      <c r="D168" s="29" t="s">
        <v>348</v>
      </c>
      <c r="E168" s="30"/>
      <c r="F168" s="31"/>
      <c r="G168" s="32" t="str">
        <f t="shared" si="2"/>
        <v/>
      </c>
      <c r="H168" s="25">
        <v>1</v>
      </c>
      <c r="I168" s="25" t="str">
        <f>IFERROR(VLOOKUP(M168,[1]Context!$E$5:$G$37,3),"")</f>
        <v>Y</v>
      </c>
      <c r="J168" s="25" t="str">
        <f>IFERROR(VLOOKUP(N168,[1]Context!$E$5:$G$37,3),"")</f>
        <v/>
      </c>
      <c r="K168" s="25" t="str">
        <f>IFERROR(VLOOKUP(O168,[1]Context!$E$5:$G$37,3),"")</f>
        <v/>
      </c>
      <c r="L168" s="25"/>
      <c r="M168" s="19" t="s">
        <v>335</v>
      </c>
      <c r="N168" s="19"/>
      <c r="O168" s="19"/>
    </row>
    <row r="169" spans="1:20" ht="98.25" hidden="1" customHeight="1" x14ac:dyDescent="0.3">
      <c r="A169" s="28">
        <v>125</v>
      </c>
      <c r="B169" s="33" t="s">
        <v>337</v>
      </c>
      <c r="C169" s="38" t="s">
        <v>349</v>
      </c>
      <c r="D169" s="35" t="s">
        <v>350</v>
      </c>
      <c r="E169" s="36" t="str">
        <f>IF(G169="NVT",[1]DropdownAntwoord!A$3,"")</f>
        <v/>
      </c>
      <c r="F169" s="37"/>
      <c r="G169" s="32" t="str">
        <f t="shared" si="2"/>
        <v/>
      </c>
      <c r="H169" s="25">
        <v>1</v>
      </c>
      <c r="I169" s="25" t="str">
        <f>IFERROR(VLOOKUP(M169,[1]Context!$E$5:$G$37,3),"")</f>
        <v>Y</v>
      </c>
      <c r="J169" s="25" t="str">
        <f>IFERROR(VLOOKUP(N169,[1]Context!$E$5:$G$37,3),"")</f>
        <v/>
      </c>
      <c r="K169" s="25" t="str">
        <f>IFERROR(VLOOKUP(O169,[1]Context!$E$5:$G$37,3),"")</f>
        <v/>
      </c>
      <c r="L169" s="25"/>
      <c r="M169" s="26" t="s">
        <v>335</v>
      </c>
      <c r="N169" s="19"/>
      <c r="O169" s="19"/>
    </row>
    <row r="170" spans="1:20" ht="50.1" hidden="1" customHeight="1" x14ac:dyDescent="0.3">
      <c r="A170" s="28">
        <v>126</v>
      </c>
      <c r="B170" s="33" t="s">
        <v>337</v>
      </c>
      <c r="C170" s="38" t="s">
        <v>351</v>
      </c>
      <c r="D170" s="35" t="s">
        <v>352</v>
      </c>
      <c r="E170" s="36" t="str">
        <f>IF(G170="NVT",[1]DropdownAntwoord!A$3,"")</f>
        <v/>
      </c>
      <c r="F170" s="37"/>
      <c r="G170" s="32" t="str">
        <f t="shared" si="2"/>
        <v/>
      </c>
      <c r="H170" s="25">
        <v>1</v>
      </c>
      <c r="I170" s="25" t="str">
        <f>IFERROR(VLOOKUP(M170,[1]Context!$E$5:$G$37,3),"")</f>
        <v>Y</v>
      </c>
      <c r="J170" s="25" t="str">
        <f>IFERROR(VLOOKUP(N170,[1]Context!$E$5:$G$37,3),"")</f>
        <v/>
      </c>
      <c r="K170" s="25" t="str">
        <f>IFERROR(VLOOKUP(O170,[1]Context!$E$5:$G$37,3),"")</f>
        <v/>
      </c>
      <c r="L170" s="25"/>
      <c r="M170" s="19" t="s">
        <v>335</v>
      </c>
      <c r="N170" s="19"/>
      <c r="O170" s="19"/>
    </row>
    <row r="171" spans="1:20" ht="50.1" hidden="1" customHeight="1" x14ac:dyDescent="0.3">
      <c r="A171" s="28">
        <v>127</v>
      </c>
      <c r="B171" s="33" t="s">
        <v>337</v>
      </c>
      <c r="C171" s="38" t="s">
        <v>353</v>
      </c>
      <c r="D171" s="35" t="s">
        <v>354</v>
      </c>
      <c r="E171" s="36" t="str">
        <f>IF(G171="NVT",[1]DropdownAntwoord!A$3,"")</f>
        <v/>
      </c>
      <c r="F171" s="37"/>
      <c r="G171" s="32" t="str">
        <f t="shared" si="2"/>
        <v/>
      </c>
      <c r="H171" s="25">
        <v>1</v>
      </c>
      <c r="I171" s="25" t="str">
        <f>IFERROR(VLOOKUP(M171,[1]Context!$E$5:$G$37,3),"")</f>
        <v>Y</v>
      </c>
      <c r="J171" s="25" t="str">
        <f>IFERROR(VLOOKUP(N171,[1]Context!$E$5:$G$37,3),"")</f>
        <v/>
      </c>
      <c r="K171" s="25" t="str">
        <f>IFERROR(VLOOKUP(O171,[1]Context!$E$5:$G$37,3),"")</f>
        <v/>
      </c>
      <c r="L171" s="25"/>
      <c r="M171" s="26" t="s">
        <v>335</v>
      </c>
      <c r="N171" s="19"/>
      <c r="O171" s="19"/>
    </row>
    <row r="172" spans="1:20" ht="50.1" hidden="1" customHeight="1" x14ac:dyDescent="0.3">
      <c r="A172" s="28">
        <v>128</v>
      </c>
      <c r="B172" s="33" t="s">
        <v>337</v>
      </c>
      <c r="C172" s="38" t="s">
        <v>355</v>
      </c>
      <c r="D172" s="35" t="s">
        <v>356</v>
      </c>
      <c r="E172" s="36" t="str">
        <f>IF(G172="NVT",[1]DropdownAntwoord!A$3,"")</f>
        <v/>
      </c>
      <c r="F172" s="37"/>
      <c r="G172" s="32" t="str">
        <f t="shared" si="2"/>
        <v/>
      </c>
      <c r="H172" s="25">
        <v>1</v>
      </c>
      <c r="I172" s="25" t="str">
        <f>IFERROR(VLOOKUP(M172,[1]Context!$E$5:$G$37,3),"")</f>
        <v>Y</v>
      </c>
      <c r="J172" s="25" t="str">
        <f>IFERROR(VLOOKUP(N172,[1]Context!$E$5:$G$37,3),"")</f>
        <v/>
      </c>
      <c r="K172" s="25" t="str">
        <f>IFERROR(VLOOKUP(O172,[1]Context!$E$5:$G$37,3),"")</f>
        <v/>
      </c>
      <c r="L172" s="25"/>
      <c r="M172" s="19" t="s">
        <v>335</v>
      </c>
      <c r="N172" s="19"/>
      <c r="O172" s="19"/>
    </row>
    <row r="173" spans="1:20" ht="50.1" hidden="1" customHeight="1" x14ac:dyDescent="0.3">
      <c r="A173" s="28">
        <v>129</v>
      </c>
      <c r="B173" s="33" t="s">
        <v>337</v>
      </c>
      <c r="C173" s="38" t="s">
        <v>357</v>
      </c>
      <c r="D173" s="35" t="s">
        <v>358</v>
      </c>
      <c r="E173" s="36" t="str">
        <f>IF(G173="NVT",[1]DropdownAntwoord!A$3,"")</f>
        <v/>
      </c>
      <c r="F173" s="37"/>
      <c r="G173" s="32" t="str">
        <f t="shared" si="2"/>
        <v/>
      </c>
      <c r="H173" s="25">
        <v>1</v>
      </c>
      <c r="I173" s="25" t="str">
        <f>IFERROR(VLOOKUP(M173,[1]Context!$E$5:$G$37,3),"")</f>
        <v>Y</v>
      </c>
      <c r="J173" s="25" t="str">
        <f>IFERROR(VLOOKUP(N173,[1]Context!$E$5:$G$37,3),"")</f>
        <v/>
      </c>
      <c r="K173" s="25" t="str">
        <f>IFERROR(VLOOKUP(O173,[1]Context!$E$5:$G$37,3),"")</f>
        <v/>
      </c>
      <c r="L173" s="25"/>
      <c r="M173" s="26" t="s">
        <v>335</v>
      </c>
      <c r="N173" s="19"/>
      <c r="O173" s="19"/>
    </row>
    <row r="174" spans="1:20" s="27" customFormat="1" ht="30" customHeight="1" x14ac:dyDescent="0.3">
      <c r="A174" s="18" t="s">
        <v>359</v>
      </c>
      <c r="B174" s="19"/>
      <c r="C174" s="20"/>
      <c r="D174" s="21" t="s">
        <v>360</v>
      </c>
      <c r="E174" s="22"/>
      <c r="F174" s="23"/>
      <c r="G174" s="32" t="str">
        <f t="shared" si="2"/>
        <v/>
      </c>
      <c r="H174" s="25"/>
      <c r="I174" s="25" t="str">
        <f>IFERROR(VLOOKUP(M174,[1]Context!$E$5:$G$37,3),"")</f>
        <v>Y</v>
      </c>
      <c r="J174" s="25" t="str">
        <f>IFERROR(VLOOKUP(N174,[1]Context!$E$5:$G$37,3),"")</f>
        <v/>
      </c>
      <c r="K174" s="25" t="str">
        <f>IFERROR(VLOOKUP(O174,[1]Context!$E$5:$G$37,3),"")</f>
        <v/>
      </c>
      <c r="L174" s="25"/>
      <c r="M174" s="19" t="s">
        <v>361</v>
      </c>
      <c r="N174" s="26"/>
      <c r="O174" s="26"/>
      <c r="Q174" s="1" t="s">
        <v>440</v>
      </c>
      <c r="R174" s="1" t="s">
        <v>440</v>
      </c>
      <c r="S174" s="1" t="s">
        <v>440</v>
      </c>
      <c r="T174" s="1" t="s">
        <v>440</v>
      </c>
    </row>
    <row r="175" spans="1:20" ht="30" customHeight="1" x14ac:dyDescent="0.3">
      <c r="A175" s="28"/>
      <c r="B175" s="19"/>
      <c r="C175" s="25"/>
      <c r="D175" s="29" t="s">
        <v>362</v>
      </c>
      <c r="E175" s="30"/>
      <c r="F175" s="31"/>
      <c r="G175" s="32" t="str">
        <f t="shared" si="2"/>
        <v/>
      </c>
      <c r="H175" s="25"/>
      <c r="I175" s="25" t="str">
        <f>IFERROR(VLOOKUP(M175,[1]Context!$E$5:$G$37,3),"")</f>
        <v>Y</v>
      </c>
      <c r="J175" s="25" t="str">
        <f>IFERROR(VLOOKUP(N175,[1]Context!$E$5:$G$37,3),"")</f>
        <v/>
      </c>
      <c r="K175" s="25" t="str">
        <f>IFERROR(VLOOKUP(O175,[1]Context!$E$5:$G$37,3),"")</f>
        <v/>
      </c>
      <c r="L175" s="25"/>
      <c r="M175" s="26" t="s">
        <v>361</v>
      </c>
      <c r="N175" s="19"/>
      <c r="O175" s="19"/>
      <c r="Q175" s="1" t="s">
        <v>440</v>
      </c>
      <c r="R175" s="1" t="s">
        <v>440</v>
      </c>
      <c r="S175" s="1" t="s">
        <v>440</v>
      </c>
      <c r="T175" s="1" t="s">
        <v>440</v>
      </c>
    </row>
    <row r="176" spans="1:20" ht="50.1" customHeight="1" x14ac:dyDescent="0.3">
      <c r="A176" s="28">
        <v>130</v>
      </c>
      <c r="B176" s="33" t="s">
        <v>363</v>
      </c>
      <c r="C176" s="38" t="s">
        <v>364</v>
      </c>
      <c r="D176" s="35" t="s">
        <v>365</v>
      </c>
      <c r="E176" s="36" t="str">
        <f>IF(G176="NVT",[1]DropdownAntwoord!A$3,"")</f>
        <v/>
      </c>
      <c r="F176" s="37"/>
      <c r="G176" s="32" t="str">
        <f t="shared" si="2"/>
        <v/>
      </c>
      <c r="H176" s="25">
        <v>1</v>
      </c>
      <c r="I176" s="25" t="str">
        <f>IFERROR(VLOOKUP(M176,[1]Context!$E$5:$G$37,3),"")</f>
        <v>Y</v>
      </c>
      <c r="J176" s="25" t="str">
        <f>IFERROR(VLOOKUP(N176,[1]Context!$E$5:$G$37,3),"")</f>
        <v/>
      </c>
      <c r="K176" s="25" t="str">
        <f>IFERROR(VLOOKUP(O176,[1]Context!$E$5:$G$37,3),"")</f>
        <v/>
      </c>
      <c r="L176" s="25"/>
      <c r="M176" s="19" t="s">
        <v>361</v>
      </c>
      <c r="N176" s="19"/>
      <c r="O176" s="19"/>
      <c r="Q176" s="1" t="s">
        <v>439</v>
      </c>
      <c r="R176" s="1" t="s">
        <v>439</v>
      </c>
      <c r="S176" s="1" t="s">
        <v>439</v>
      </c>
      <c r="T176" s="1" t="s">
        <v>439</v>
      </c>
    </row>
    <row r="177" spans="1:20" ht="50.1" customHeight="1" x14ac:dyDescent="0.3">
      <c r="A177" s="28">
        <v>131</v>
      </c>
      <c r="B177" s="33" t="s">
        <v>363</v>
      </c>
      <c r="C177" s="38" t="s">
        <v>366</v>
      </c>
      <c r="D177" s="44" t="s">
        <v>367</v>
      </c>
      <c r="E177" s="36" t="str">
        <f>IF(G177="NVT",[1]DropdownAntwoord!A$3,"")</f>
        <v/>
      </c>
      <c r="F177" s="37"/>
      <c r="G177" s="32" t="str">
        <f t="shared" si="2"/>
        <v/>
      </c>
      <c r="H177" s="25">
        <v>1</v>
      </c>
      <c r="I177" s="25" t="str">
        <f>IFERROR(VLOOKUP(M177,[1]Context!$E$5:$G$37,3),"")</f>
        <v>Y</v>
      </c>
      <c r="J177" s="25" t="str">
        <f>IFERROR(VLOOKUP(N177,[1]Context!$E$5:$G$37,3),"")</f>
        <v/>
      </c>
      <c r="K177" s="25" t="str">
        <f>IFERROR(VLOOKUP(O177,[1]Context!$E$5:$G$37,3),"")</f>
        <v/>
      </c>
      <c r="L177" s="25"/>
      <c r="M177" s="26" t="s">
        <v>361</v>
      </c>
      <c r="N177" s="19"/>
      <c r="O177" s="19"/>
      <c r="Q177" s="1" t="s">
        <v>439</v>
      </c>
      <c r="R177" s="1" t="s">
        <v>439</v>
      </c>
      <c r="S177" s="1" t="s">
        <v>439</v>
      </c>
      <c r="T177" s="1" t="s">
        <v>439</v>
      </c>
    </row>
    <row r="178" spans="1:20" ht="50.1" customHeight="1" x14ac:dyDescent="0.3">
      <c r="A178" s="28">
        <v>132</v>
      </c>
      <c r="B178" s="33" t="s">
        <v>363</v>
      </c>
      <c r="C178" s="38" t="s">
        <v>368</v>
      </c>
      <c r="D178" s="35" t="s">
        <v>369</v>
      </c>
      <c r="E178" s="36" t="str">
        <f>IF(G178="NVT",[1]DropdownAntwoord!A$3,"")</f>
        <v/>
      </c>
      <c r="F178" s="37"/>
      <c r="G178" s="32" t="str">
        <f t="shared" si="2"/>
        <v/>
      </c>
      <c r="H178" s="25">
        <v>1</v>
      </c>
      <c r="I178" s="25" t="str">
        <f>IFERROR(VLOOKUP(M178,[1]Context!$E$5:$G$37,3),"")</f>
        <v>Y</v>
      </c>
      <c r="J178" s="25" t="str">
        <f>IFERROR(VLOOKUP(N178,[1]Context!$E$5:$G$37,3),"")</f>
        <v/>
      </c>
      <c r="K178" s="25" t="str">
        <f>IFERROR(VLOOKUP(O178,[1]Context!$E$5:$G$37,3),"")</f>
        <v/>
      </c>
      <c r="L178" s="25"/>
      <c r="M178" s="19" t="s">
        <v>361</v>
      </c>
      <c r="N178" s="19"/>
      <c r="O178" s="19"/>
      <c r="Q178" s="1" t="s">
        <v>439</v>
      </c>
      <c r="R178" s="1" t="s">
        <v>439</v>
      </c>
      <c r="S178" s="1" t="s">
        <v>439</v>
      </c>
      <c r="T178" s="1" t="s">
        <v>439</v>
      </c>
    </row>
    <row r="179" spans="1:20" ht="62.25" hidden="1" customHeight="1" x14ac:dyDescent="0.3">
      <c r="A179" s="28">
        <v>133</v>
      </c>
      <c r="B179" s="33" t="s">
        <v>363</v>
      </c>
      <c r="C179" s="38" t="s">
        <v>370</v>
      </c>
      <c r="D179" s="35" t="s">
        <v>371</v>
      </c>
      <c r="E179" s="36" t="str">
        <f>IF(G179="NVT",[1]DropdownAntwoord!A$3,"")</f>
        <v/>
      </c>
      <c r="F179" s="37"/>
      <c r="G179" s="32" t="str">
        <f t="shared" si="2"/>
        <v/>
      </c>
      <c r="H179" s="25">
        <v>1</v>
      </c>
      <c r="I179" s="25" t="str">
        <f>IFERROR(VLOOKUP(M179,[1]Context!$E$5:$G$37,3),"")</f>
        <v>Y</v>
      </c>
      <c r="J179" s="25" t="str">
        <f>IFERROR(VLOOKUP(N179,[1]Context!$E$5:$G$37,3),"")</f>
        <v/>
      </c>
      <c r="K179" s="25" t="str">
        <f>IFERROR(VLOOKUP(O179,[1]Context!$E$5:$G$37,3),"")</f>
        <v/>
      </c>
      <c r="L179" s="25"/>
      <c r="M179" s="26" t="s">
        <v>361</v>
      </c>
      <c r="N179" s="19"/>
      <c r="O179" s="19"/>
    </row>
    <row r="180" spans="1:20" ht="50.1" customHeight="1" x14ac:dyDescent="0.3">
      <c r="A180" s="28">
        <v>134</v>
      </c>
      <c r="B180" s="33" t="s">
        <v>363</v>
      </c>
      <c r="C180" s="38" t="s">
        <v>372</v>
      </c>
      <c r="D180" s="35" t="s">
        <v>373</v>
      </c>
      <c r="E180" s="36" t="str">
        <f>IF(G180="NVT",[1]DropdownAntwoord!A$3,"")</f>
        <v/>
      </c>
      <c r="F180" s="37"/>
      <c r="G180" s="32" t="str">
        <f t="shared" si="2"/>
        <v/>
      </c>
      <c r="H180" s="25">
        <v>1</v>
      </c>
      <c r="I180" s="25" t="str">
        <f>IFERROR(VLOOKUP(M180,[1]Context!$E$5:$G$37,3),"")</f>
        <v>Y</v>
      </c>
      <c r="J180" s="25" t="str">
        <f>IFERROR(VLOOKUP(N180,[1]Context!$E$5:$G$37,3),"")</f>
        <v/>
      </c>
      <c r="K180" s="25" t="str">
        <f>IFERROR(VLOOKUP(O180,[1]Context!$E$5:$G$37,3),"")</f>
        <v/>
      </c>
      <c r="L180" s="25"/>
      <c r="M180" s="19" t="s">
        <v>361</v>
      </c>
      <c r="N180" s="19"/>
      <c r="O180" s="19"/>
      <c r="Q180" s="1" t="s">
        <v>439</v>
      </c>
      <c r="R180" s="1" t="s">
        <v>439</v>
      </c>
      <c r="S180" s="1" t="s">
        <v>439</v>
      </c>
      <c r="T180" s="1" t="s">
        <v>439</v>
      </c>
    </row>
    <row r="181" spans="1:20" ht="30" customHeight="1" x14ac:dyDescent="0.3">
      <c r="A181" s="28"/>
      <c r="B181" s="19"/>
      <c r="C181" s="25"/>
      <c r="D181" s="29" t="s">
        <v>374</v>
      </c>
      <c r="E181" s="30"/>
      <c r="F181" s="31"/>
      <c r="G181" s="32" t="str">
        <f t="shared" si="2"/>
        <v/>
      </c>
      <c r="H181" s="25"/>
      <c r="I181" s="25" t="str">
        <f>IFERROR(VLOOKUP(M181,[1]Context!$E$5:$G$37,3),"")</f>
        <v>Y</v>
      </c>
      <c r="J181" s="25" t="str">
        <f>IFERROR(VLOOKUP(N181,[1]Context!$E$5:$G$37,3),"")</f>
        <v/>
      </c>
      <c r="K181" s="25" t="str">
        <f>IFERROR(VLOOKUP(O181,[1]Context!$E$5:$G$37,3),"")</f>
        <v/>
      </c>
      <c r="L181" s="25"/>
      <c r="M181" s="19" t="s">
        <v>361</v>
      </c>
      <c r="N181" s="19"/>
      <c r="O181" s="19"/>
      <c r="Q181" s="1" t="s">
        <v>440</v>
      </c>
      <c r="R181" s="1" t="s">
        <v>440</v>
      </c>
      <c r="S181" s="1" t="s">
        <v>440</v>
      </c>
      <c r="T181" s="1" t="s">
        <v>440</v>
      </c>
    </row>
    <row r="182" spans="1:20" ht="50.1" customHeight="1" x14ac:dyDescent="0.3">
      <c r="A182" s="28">
        <v>135</v>
      </c>
      <c r="B182" s="33" t="s">
        <v>363</v>
      </c>
      <c r="C182" s="38" t="s">
        <v>375</v>
      </c>
      <c r="D182" s="35" t="s">
        <v>376</v>
      </c>
      <c r="E182" s="36" t="str">
        <f>IF(G182="NVT",[1]DropdownAntwoord!A$3,"")</f>
        <v/>
      </c>
      <c r="F182" s="37"/>
      <c r="G182" s="32" t="str">
        <f t="shared" si="2"/>
        <v/>
      </c>
      <c r="H182" s="25">
        <v>1</v>
      </c>
      <c r="I182" s="25" t="str">
        <f>IFERROR(VLOOKUP(M182,[1]Context!$E$5:$G$37,3),"")</f>
        <v>Y</v>
      </c>
      <c r="J182" s="25" t="str">
        <f>IFERROR(VLOOKUP(N182,[1]Context!$E$5:$G$37,3),"")</f>
        <v/>
      </c>
      <c r="K182" s="25" t="str">
        <f>IFERROR(VLOOKUP(O182,[1]Context!$E$5:$G$37,3),"")</f>
        <v/>
      </c>
      <c r="L182" s="25"/>
      <c r="M182" s="26" t="s">
        <v>361</v>
      </c>
      <c r="N182" s="19"/>
      <c r="O182" s="19"/>
      <c r="Q182" s="1" t="s">
        <v>439</v>
      </c>
      <c r="R182" s="1" t="s">
        <v>439</v>
      </c>
      <c r="S182" s="1" t="s">
        <v>439</v>
      </c>
      <c r="T182" s="1" t="s">
        <v>439</v>
      </c>
    </row>
    <row r="183" spans="1:20" ht="57" hidden="1" customHeight="1" x14ac:dyDescent="0.3">
      <c r="A183" s="28">
        <v>136</v>
      </c>
      <c r="B183" s="33" t="s">
        <v>363</v>
      </c>
      <c r="C183" s="38" t="s">
        <v>377</v>
      </c>
      <c r="D183" s="35" t="s">
        <v>378</v>
      </c>
      <c r="E183" s="36" t="str">
        <f>IF(G183="NVT",[1]DropdownAntwoord!A$3,"")</f>
        <v/>
      </c>
      <c r="F183" s="37"/>
      <c r="G183" s="32" t="str">
        <f t="shared" si="2"/>
        <v/>
      </c>
      <c r="H183" s="25">
        <v>1</v>
      </c>
      <c r="I183" s="25" t="str">
        <f>IFERROR(VLOOKUP(M183,[1]Context!$E$5:$G$37,3),"")</f>
        <v>Y</v>
      </c>
      <c r="J183" s="25" t="str">
        <f>IFERROR(VLOOKUP(N183,[1]Context!$E$5:$G$37,3),"")</f>
        <v/>
      </c>
      <c r="K183" s="25" t="str">
        <f>IFERROR(VLOOKUP(O183,[1]Context!$E$5:$G$37,3),"")</f>
        <v/>
      </c>
      <c r="L183" s="25"/>
      <c r="M183" s="19" t="s">
        <v>361</v>
      </c>
      <c r="N183" s="19"/>
      <c r="O183" s="19"/>
    </row>
    <row r="184" spans="1:20" ht="30" customHeight="1" x14ac:dyDescent="0.3">
      <c r="A184" s="28"/>
      <c r="B184" s="19"/>
      <c r="C184" s="25"/>
      <c r="D184" s="29" t="s">
        <v>379</v>
      </c>
      <c r="E184" s="30"/>
      <c r="F184" s="31"/>
      <c r="G184" s="32" t="str">
        <f t="shared" si="2"/>
        <v/>
      </c>
      <c r="H184" s="25">
        <v>1</v>
      </c>
      <c r="I184" s="25" t="str">
        <f>IFERROR(VLOOKUP(M184,[1]Context!$E$5:$G$37,3),"")</f>
        <v>Y</v>
      </c>
      <c r="J184" s="25" t="str">
        <f>IFERROR(VLOOKUP(N184,[1]Context!$E$5:$G$37,3),"")</f>
        <v/>
      </c>
      <c r="K184" s="25" t="str">
        <f>IFERROR(VLOOKUP(O184,[1]Context!$E$5:$G$37,3),"")</f>
        <v/>
      </c>
      <c r="L184" s="25"/>
      <c r="M184" s="19" t="s">
        <v>361</v>
      </c>
      <c r="N184" s="19"/>
      <c r="O184" s="19"/>
      <c r="Q184" s="1" t="s">
        <v>440</v>
      </c>
      <c r="R184" s="1" t="s">
        <v>440</v>
      </c>
      <c r="S184" s="1" t="s">
        <v>440</v>
      </c>
      <c r="T184" s="1" t="s">
        <v>440</v>
      </c>
    </row>
    <row r="185" spans="1:20" ht="50.1" customHeight="1" x14ac:dyDescent="0.3">
      <c r="A185" s="28">
        <v>137</v>
      </c>
      <c r="B185" s="33" t="s">
        <v>132</v>
      </c>
      <c r="C185" s="38" t="s">
        <v>380</v>
      </c>
      <c r="D185" s="35" t="s">
        <v>381</v>
      </c>
      <c r="E185" s="36" t="str">
        <f>IF(G185="NVT",[1]DropdownAntwoord!A$3,"")</f>
        <v/>
      </c>
      <c r="F185" s="37"/>
      <c r="G185" s="32" t="str">
        <f t="shared" si="2"/>
        <v/>
      </c>
      <c r="H185" s="25">
        <v>1</v>
      </c>
      <c r="I185" s="25" t="str">
        <f>IFERROR(VLOOKUP(M185,[1]Context!$E$5:$G$37,3),"")</f>
        <v>Y</v>
      </c>
      <c r="J185" s="25" t="str">
        <f>IFERROR(VLOOKUP(N185,[1]Context!$E$5:$G$37,3),"")</f>
        <v/>
      </c>
      <c r="K185" s="25" t="str">
        <f>IFERROR(VLOOKUP(O185,[1]Context!$E$5:$G$37,3),"")</f>
        <v/>
      </c>
      <c r="L185" s="25"/>
      <c r="M185" s="19" t="s">
        <v>361</v>
      </c>
      <c r="N185" s="19"/>
      <c r="O185" s="19"/>
      <c r="Q185" s="1" t="s">
        <v>439</v>
      </c>
      <c r="R185" s="1" t="s">
        <v>439</v>
      </c>
      <c r="S185" s="1" t="s">
        <v>439</v>
      </c>
      <c r="T185" s="1" t="s">
        <v>439</v>
      </c>
    </row>
    <row r="186" spans="1:20" ht="50.1" hidden="1" customHeight="1" x14ac:dyDescent="0.3">
      <c r="A186" s="28">
        <v>138</v>
      </c>
      <c r="B186" s="33" t="s">
        <v>132</v>
      </c>
      <c r="C186" s="38" t="s">
        <v>382</v>
      </c>
      <c r="D186" s="35" t="s">
        <v>383</v>
      </c>
      <c r="E186" s="36" t="str">
        <f>IF(G186="NVT",[1]DropdownAntwoord!A$3,"")</f>
        <v/>
      </c>
      <c r="F186" s="37"/>
      <c r="G186" s="32" t="str">
        <f t="shared" si="2"/>
        <v/>
      </c>
      <c r="H186" s="25">
        <v>1</v>
      </c>
      <c r="I186" s="25" t="str">
        <f>IFERROR(VLOOKUP(M186,[1]Context!$E$5:$G$37,3),"")</f>
        <v>Y</v>
      </c>
      <c r="J186" s="25" t="str">
        <f>IFERROR(VLOOKUP(N186,[1]Context!$E$5:$G$37,3),"")</f>
        <v/>
      </c>
      <c r="K186" s="25" t="str">
        <f>IFERROR(VLOOKUP(O186,[1]Context!$E$5:$G$37,3),"")</f>
        <v/>
      </c>
      <c r="L186" s="25"/>
      <c r="M186" s="19" t="s">
        <v>361</v>
      </c>
      <c r="N186" s="19"/>
      <c r="O186" s="19"/>
      <c r="Q186" s="1" t="s">
        <v>439</v>
      </c>
      <c r="R186" s="1" t="s">
        <v>439</v>
      </c>
      <c r="S186" s="1" t="s">
        <v>439</v>
      </c>
    </row>
    <row r="187" spans="1:20" ht="50.1" hidden="1" customHeight="1" x14ac:dyDescent="0.3">
      <c r="A187" s="28">
        <v>139</v>
      </c>
      <c r="B187" s="33" t="s">
        <v>132</v>
      </c>
      <c r="C187" s="38" t="s">
        <v>384</v>
      </c>
      <c r="D187" s="35" t="s">
        <v>385</v>
      </c>
      <c r="E187" s="36" t="str">
        <f>IF(G187="NVT",[1]DropdownAntwoord!A$3,"")</f>
        <v/>
      </c>
      <c r="F187" s="37"/>
      <c r="G187" s="32" t="str">
        <f t="shared" si="2"/>
        <v/>
      </c>
      <c r="H187" s="25">
        <v>1</v>
      </c>
      <c r="I187" s="25" t="str">
        <f>IFERROR(VLOOKUP(M187,[1]Context!$E$5:$G$37,3),"")</f>
        <v>Y</v>
      </c>
      <c r="J187" s="25" t="str">
        <f>IFERROR(VLOOKUP(N187,[1]Context!$E$5:$G$37,3),"")</f>
        <v/>
      </c>
      <c r="K187" s="25" t="str">
        <f>IFERROR(VLOOKUP(O187,[1]Context!$E$5:$G$37,3),"")</f>
        <v/>
      </c>
      <c r="L187" s="25"/>
      <c r="M187" s="19" t="s">
        <v>386</v>
      </c>
      <c r="N187" s="19"/>
      <c r="O187" s="19"/>
      <c r="Q187" s="1" t="s">
        <v>439</v>
      </c>
      <c r="R187" s="1" t="s">
        <v>439</v>
      </c>
      <c r="S187" s="1" t="s">
        <v>439</v>
      </c>
    </row>
    <row r="188" spans="1:20" ht="51" hidden="1" customHeight="1" x14ac:dyDescent="0.3">
      <c r="A188" s="28">
        <v>140</v>
      </c>
      <c r="B188" s="33" t="s">
        <v>390</v>
      </c>
      <c r="C188" s="38" t="s">
        <v>391</v>
      </c>
      <c r="D188" s="35" t="s">
        <v>392</v>
      </c>
      <c r="E188" s="36" t="str">
        <f>IF(G188="NVT",[1]DropdownAntwoord!A$3,"")</f>
        <v/>
      </c>
      <c r="F188" s="37"/>
      <c r="G188" s="32" t="str">
        <f t="shared" si="2"/>
        <v/>
      </c>
      <c r="H188" s="25">
        <v>1</v>
      </c>
      <c r="I188" s="25" t="str">
        <f>IFERROR(VLOOKUP(M188,[1]Context!$E$5:$G$37,3),"")</f>
        <v>Y</v>
      </c>
      <c r="J188" s="25" t="str">
        <f>IFERROR(VLOOKUP(N188,[1]Context!$E$5:$G$37,3),"")</f>
        <v/>
      </c>
      <c r="K188" s="25" t="str">
        <f>IFERROR(VLOOKUP(O188,[1]Context!$E$5:$G$37,3),"")</f>
        <v/>
      </c>
      <c r="L188" s="25"/>
      <c r="M188" s="26" t="s">
        <v>386</v>
      </c>
      <c r="N188" s="19"/>
      <c r="O188" s="19"/>
      <c r="Q188" s="1" t="s">
        <v>439</v>
      </c>
      <c r="R188" s="1" t="s">
        <v>439</v>
      </c>
      <c r="S188" s="1" t="s">
        <v>439</v>
      </c>
    </row>
    <row r="189" spans="1:20" ht="63" hidden="1" customHeight="1" x14ac:dyDescent="0.3">
      <c r="A189" s="28">
        <v>141</v>
      </c>
      <c r="B189" s="33" t="s">
        <v>390</v>
      </c>
      <c r="C189" s="38" t="s">
        <v>393</v>
      </c>
      <c r="D189" s="35" t="s">
        <v>394</v>
      </c>
      <c r="E189" s="36" t="str">
        <f>IF(G189="NVT",[1]DropdownAntwoord!A$3,"")</f>
        <v/>
      </c>
      <c r="F189" s="37"/>
      <c r="G189" s="32" t="str">
        <f t="shared" si="2"/>
        <v/>
      </c>
      <c r="H189" s="25">
        <v>1</v>
      </c>
      <c r="I189" s="25" t="str">
        <f>IFERROR(VLOOKUP(M189,[1]Context!$E$5:$G$37,3),"")</f>
        <v>Y</v>
      </c>
      <c r="J189" s="25" t="str">
        <f>IFERROR(VLOOKUP(N189,[1]Context!$E$5:$G$37,3),"")</f>
        <v/>
      </c>
      <c r="K189" s="25" t="str">
        <f>IFERROR(VLOOKUP(O189,[1]Context!$E$5:$G$37,3),"")</f>
        <v/>
      </c>
      <c r="L189" s="25"/>
      <c r="M189" s="26" t="s">
        <v>386</v>
      </c>
      <c r="N189" s="19"/>
      <c r="O189" s="19"/>
    </row>
    <row r="190" spans="1:20" s="27" customFormat="1" ht="30" hidden="1" customHeight="1" x14ac:dyDescent="0.3">
      <c r="A190" s="18" t="s">
        <v>395</v>
      </c>
      <c r="B190" s="19"/>
      <c r="C190" s="20"/>
      <c r="D190" s="21" t="s">
        <v>396</v>
      </c>
      <c r="E190" s="22"/>
      <c r="F190" s="23"/>
      <c r="G190" s="32" t="str">
        <f t="shared" si="2"/>
        <v>NVT</v>
      </c>
      <c r="H190" s="20"/>
      <c r="I190" s="25" t="str">
        <f>IFERROR(VLOOKUP(M190,[1]Context!$E$5:$G$37,3),"")</f>
        <v/>
      </c>
      <c r="J190" s="25" t="str">
        <f>IFERROR(VLOOKUP(N190,[1]Context!$E$5:$G$37,3),"")</f>
        <v/>
      </c>
      <c r="K190" s="25" t="str">
        <f>IFERROR(VLOOKUP(O190,[1]Context!$E$5:$G$37,3),"")</f>
        <v/>
      </c>
      <c r="L190" s="20"/>
      <c r="M190" s="26"/>
      <c r="N190" s="26"/>
      <c r="O190" s="26"/>
    </row>
    <row r="191" spans="1:20" ht="30" hidden="1" customHeight="1" x14ac:dyDescent="0.3">
      <c r="A191" s="28"/>
      <c r="B191" s="19"/>
      <c r="C191" s="25"/>
      <c r="D191" s="29" t="s">
        <v>397</v>
      </c>
      <c r="E191" s="30"/>
      <c r="F191" s="31"/>
      <c r="G191" s="32"/>
      <c r="H191" s="25">
        <v>0</v>
      </c>
      <c r="I191" s="25" t="str">
        <f>IFERROR(VLOOKUP(M191,[1]Context!$E$5:$G$37,3),"")</f>
        <v/>
      </c>
      <c r="J191" s="25" t="str">
        <f>IFERROR(VLOOKUP(N191,[1]Context!$E$5:$G$37,3),"")</f>
        <v/>
      </c>
      <c r="K191" s="25" t="str">
        <f>IFERROR(VLOOKUP(O191,[1]Context!$E$5:$G$37,3),"")</f>
        <v/>
      </c>
      <c r="L191" s="25"/>
      <c r="M191" s="19"/>
      <c r="N191" s="19"/>
      <c r="O191" s="19"/>
    </row>
    <row r="192" spans="1:20" ht="71.25" hidden="1" customHeight="1" x14ac:dyDescent="0.3">
      <c r="A192" s="28">
        <v>142</v>
      </c>
      <c r="B192" s="33" t="s">
        <v>96</v>
      </c>
      <c r="C192" s="38" t="s">
        <v>398</v>
      </c>
      <c r="D192" s="35" t="s">
        <v>399</v>
      </c>
      <c r="E192" s="36" t="str">
        <f>IF(G192="NVT",[1]DropdownAntwoord!A$3,"")</f>
        <v/>
      </c>
      <c r="F192" s="37"/>
      <c r="G192" s="32"/>
      <c r="H192" s="25">
        <v>1</v>
      </c>
      <c r="I192" s="25" t="str">
        <f>IFERROR(VLOOKUP(M192,[1]Context!$E$5:$G$37,3),"")</f>
        <v/>
      </c>
      <c r="J192" s="25" t="str">
        <f>IFERROR(VLOOKUP(N192,[1]Context!$E$5:$G$37,3),"")</f>
        <v/>
      </c>
      <c r="K192" s="25" t="str">
        <f>IFERROR(VLOOKUP(O192,[1]Context!$E$5:$G$37,3),"")</f>
        <v/>
      </c>
      <c r="L192" s="25"/>
      <c r="M192" s="19"/>
      <c r="N192" s="19"/>
      <c r="O192" s="19"/>
    </row>
    <row r="193" spans="1:20" ht="50.1" hidden="1" customHeight="1" x14ac:dyDescent="0.3">
      <c r="A193" s="28">
        <v>143</v>
      </c>
      <c r="B193" s="33" t="s">
        <v>400</v>
      </c>
      <c r="C193" s="38" t="s">
        <v>401</v>
      </c>
      <c r="D193" s="35" t="s">
        <v>402</v>
      </c>
      <c r="E193" s="36" t="str">
        <f>IF(G193="NVT",[1]DropdownAntwoord!A$3,"")</f>
        <v/>
      </c>
      <c r="F193" s="37"/>
      <c r="G193" s="32"/>
      <c r="H193" s="25">
        <v>1</v>
      </c>
      <c r="I193" s="25" t="str">
        <f>IFERROR(VLOOKUP(M193,[1]Context!$E$5:$G$37,3),"")</f>
        <v/>
      </c>
      <c r="J193" s="25" t="str">
        <f>IFERROR(VLOOKUP(N193,[1]Context!$E$5:$G$37,3),"")</f>
        <v/>
      </c>
      <c r="K193" s="25" t="str">
        <f>IFERROR(VLOOKUP(O193,[1]Context!$E$5:$G$37,3),"")</f>
        <v/>
      </c>
      <c r="L193" s="25"/>
      <c r="M193" s="19"/>
      <c r="N193" s="19"/>
      <c r="O193" s="19"/>
    </row>
    <row r="194" spans="1:20" ht="50.1" hidden="1" customHeight="1" x14ac:dyDescent="0.3">
      <c r="A194" s="28">
        <v>144</v>
      </c>
      <c r="B194" s="33" t="s">
        <v>400</v>
      </c>
      <c r="C194" s="38" t="s">
        <v>403</v>
      </c>
      <c r="D194" s="35" t="s">
        <v>404</v>
      </c>
      <c r="E194" s="36" t="str">
        <f>IF(G194="NVT",[1]DropdownAntwoord!A$3,"")</f>
        <v/>
      </c>
      <c r="F194" s="37"/>
      <c r="G194" s="32"/>
      <c r="H194" s="25">
        <v>1</v>
      </c>
      <c r="I194" s="25" t="str">
        <f>IFERROR(VLOOKUP(M194,[1]Context!$E$5:$G$37,3),"")</f>
        <v/>
      </c>
      <c r="J194" s="25" t="str">
        <f>IFERROR(VLOOKUP(N194,[1]Context!$E$5:$G$37,3),"")</f>
        <v/>
      </c>
      <c r="K194" s="25" t="str">
        <f>IFERROR(VLOOKUP(O194,[1]Context!$E$5:$G$37,3),"")</f>
        <v/>
      </c>
      <c r="L194" s="25"/>
      <c r="M194" s="19"/>
      <c r="N194" s="19"/>
      <c r="O194" s="19"/>
    </row>
    <row r="195" spans="1:20" ht="51" hidden="1" customHeight="1" x14ac:dyDescent="0.3">
      <c r="A195" s="28">
        <v>145</v>
      </c>
      <c r="B195" s="33" t="s">
        <v>405</v>
      </c>
      <c r="C195" s="38" t="s">
        <v>406</v>
      </c>
      <c r="D195" s="35" t="s">
        <v>407</v>
      </c>
      <c r="E195" s="36" t="str">
        <f>IF(G195="NVT",[1]DropdownAntwoord!A$3,"")</f>
        <v/>
      </c>
      <c r="F195" s="37"/>
      <c r="G195" s="32"/>
      <c r="H195" s="25">
        <v>1</v>
      </c>
      <c r="I195" s="25" t="str">
        <f>IFERROR(VLOOKUP(M195,[1]Context!$E$5:$G$37,3),"")</f>
        <v/>
      </c>
      <c r="J195" s="25" t="str">
        <f>IFERROR(VLOOKUP(N195,[1]Context!$E$5:$G$37,3),"")</f>
        <v/>
      </c>
      <c r="K195" s="25" t="str">
        <f>IFERROR(VLOOKUP(O195,[1]Context!$E$5:$G$37,3),"")</f>
        <v/>
      </c>
      <c r="L195" s="25"/>
      <c r="M195" s="19"/>
      <c r="N195" s="19"/>
      <c r="O195" s="19"/>
    </row>
    <row r="196" spans="1:20" ht="51" hidden="1" customHeight="1" x14ac:dyDescent="0.3">
      <c r="A196" s="28">
        <v>146</v>
      </c>
      <c r="B196" s="33" t="s">
        <v>143</v>
      </c>
      <c r="C196" s="38" t="s">
        <v>408</v>
      </c>
      <c r="D196" s="35" t="s">
        <v>409</v>
      </c>
      <c r="E196" s="36" t="str">
        <f>IF(G196="NVT",[1]DropdownAntwoord!A$3,"")</f>
        <v/>
      </c>
      <c r="F196" s="37"/>
      <c r="G196" s="32"/>
      <c r="H196" s="20">
        <v>0</v>
      </c>
      <c r="I196" s="25" t="str">
        <f>IFERROR(VLOOKUP(M196,[1]Context!$E$5:$G$37,3),"")</f>
        <v/>
      </c>
      <c r="J196" s="25" t="str">
        <f>IFERROR(VLOOKUP(N196,[1]Context!$E$5:$G$37,3),"")</f>
        <v/>
      </c>
      <c r="K196" s="25" t="str">
        <f>IFERROR(VLOOKUP(O196,[1]Context!$E$5:$G$37,3),"")</f>
        <v/>
      </c>
      <c r="L196" s="20"/>
      <c r="M196" s="39"/>
      <c r="N196" s="19"/>
      <c r="O196" s="19"/>
    </row>
    <row r="197" spans="1:20" s="27" customFormat="1" ht="30" customHeight="1" x14ac:dyDescent="0.3">
      <c r="A197" s="18" t="s">
        <v>410</v>
      </c>
      <c r="B197" s="19"/>
      <c r="C197" s="20"/>
      <c r="D197" s="21" t="s">
        <v>411</v>
      </c>
      <c r="E197" s="22"/>
      <c r="F197" s="23"/>
      <c r="G197" s="32" t="str">
        <f>IF(I197="Y","","NVT")</f>
        <v>NVT</v>
      </c>
      <c r="H197" s="20"/>
      <c r="I197" s="25" t="str">
        <f>IFERROR(VLOOKUP(M197,[1]Context!$E$5:$G$37,3),"")</f>
        <v/>
      </c>
      <c r="J197" s="25" t="str">
        <f>IFERROR(VLOOKUP(N197,[1]Context!$E$5:$G$37,3),"")</f>
        <v/>
      </c>
      <c r="K197" s="25" t="str">
        <f>IFERROR(VLOOKUP(O197,[1]Context!$E$5:$G$37,3),"")</f>
        <v/>
      </c>
      <c r="L197" s="20"/>
      <c r="M197" s="26"/>
      <c r="N197" s="26"/>
      <c r="O197" s="26"/>
      <c r="Q197" s="1" t="s">
        <v>440</v>
      </c>
      <c r="R197" s="1" t="s">
        <v>440</v>
      </c>
      <c r="S197" s="1" t="s">
        <v>440</v>
      </c>
      <c r="T197" s="1" t="s">
        <v>440</v>
      </c>
    </row>
    <row r="198" spans="1:20" ht="30" customHeight="1" x14ac:dyDescent="0.3">
      <c r="A198" s="28"/>
      <c r="B198" s="19"/>
      <c r="C198" s="25"/>
      <c r="D198" s="29" t="s">
        <v>412</v>
      </c>
      <c r="E198" s="30"/>
      <c r="F198" s="31"/>
      <c r="G198" s="32" t="str">
        <f>IF(I198="Y","","NVT")</f>
        <v>NVT</v>
      </c>
      <c r="H198" s="25"/>
      <c r="I198" s="25" t="str">
        <f>IFERROR(VLOOKUP(M198,[1]Context!$E$5:$G$37,3),"")</f>
        <v/>
      </c>
      <c r="J198" s="25" t="str">
        <f>IFERROR(VLOOKUP(N198,[1]Context!$E$5:$G$37,3),"")</f>
        <v/>
      </c>
      <c r="K198" s="25" t="str">
        <f>IFERROR(VLOOKUP(O198,[1]Context!$E$5:$G$37,3),"")</f>
        <v/>
      </c>
      <c r="L198" s="25"/>
      <c r="M198" s="19"/>
      <c r="N198" s="19"/>
      <c r="O198" s="19"/>
      <c r="Q198" s="1" t="s">
        <v>440</v>
      </c>
      <c r="R198" s="1" t="s">
        <v>440</v>
      </c>
      <c r="S198" s="1" t="s">
        <v>440</v>
      </c>
      <c r="T198" s="1" t="s">
        <v>440</v>
      </c>
    </row>
    <row r="199" spans="1:20" ht="50.1" customHeight="1" x14ac:dyDescent="0.3">
      <c r="A199" s="28">
        <v>147</v>
      </c>
      <c r="B199" s="33" t="s">
        <v>69</v>
      </c>
      <c r="C199" s="38" t="s">
        <v>413</v>
      </c>
      <c r="D199" s="35" t="s">
        <v>414</v>
      </c>
      <c r="E199" s="36" t="str">
        <f>IF(G199="NVT",[1]DropdownAntwoord!A$3,"")</f>
        <v/>
      </c>
      <c r="F199" s="37"/>
      <c r="G199" s="32"/>
      <c r="H199" s="25">
        <v>0</v>
      </c>
      <c r="I199" s="25" t="str">
        <f>IFERROR(VLOOKUP(M199,[1]Context!$E$5:$G$37,3),"")</f>
        <v/>
      </c>
      <c r="J199" s="25" t="str">
        <f>IFERROR(VLOOKUP(N199,[1]Context!$E$5:$G$37,3),"")</f>
        <v/>
      </c>
      <c r="K199" s="25" t="str">
        <f>IFERROR(VLOOKUP(O199,[1]Context!$E$5:$G$37,3),"")</f>
        <v/>
      </c>
      <c r="L199" s="25"/>
      <c r="M199" s="39"/>
      <c r="N199" s="19"/>
      <c r="O199" s="19"/>
      <c r="Q199" s="1" t="s">
        <v>439</v>
      </c>
      <c r="R199" s="1" t="s">
        <v>439</v>
      </c>
      <c r="S199" s="1" t="s">
        <v>439</v>
      </c>
      <c r="T199" s="1" t="s">
        <v>439</v>
      </c>
    </row>
    <row r="200" spans="1:20" ht="60.75" customHeight="1" x14ac:dyDescent="0.3">
      <c r="A200" s="28">
        <v>148</v>
      </c>
      <c r="B200" s="33" t="s">
        <v>69</v>
      </c>
      <c r="C200" s="38" t="s">
        <v>415</v>
      </c>
      <c r="D200" s="35" t="s">
        <v>416</v>
      </c>
      <c r="E200" s="36" t="str">
        <f>IF(G200="NVT",[1]DropdownAntwoord!A$3,"")</f>
        <v/>
      </c>
      <c r="F200" s="37"/>
      <c r="G200" s="32"/>
      <c r="H200" s="25">
        <v>0</v>
      </c>
      <c r="I200" s="25" t="str">
        <f>IFERROR(VLOOKUP(M200,[1]Context!$E$5:$G$37,3),"")</f>
        <v/>
      </c>
      <c r="J200" s="25" t="str">
        <f>IFERROR(VLOOKUP(N200,[1]Context!$E$5:$G$37,3),"")</f>
        <v/>
      </c>
      <c r="K200" s="25" t="str">
        <f>IFERROR(VLOOKUP(O200,[1]Context!$E$5:$G$37,3),"")</f>
        <v/>
      </c>
      <c r="L200" s="25"/>
      <c r="M200" s="39"/>
      <c r="N200" s="19"/>
      <c r="O200" s="19"/>
      <c r="Q200" s="1" t="s">
        <v>439</v>
      </c>
      <c r="R200" s="1" t="s">
        <v>439</v>
      </c>
      <c r="S200" s="1" t="s">
        <v>439</v>
      </c>
      <c r="T200" s="1" t="s">
        <v>439</v>
      </c>
    </row>
    <row r="201" spans="1:20" ht="50.1" customHeight="1" x14ac:dyDescent="0.3">
      <c r="A201" s="28">
        <v>149</v>
      </c>
      <c r="B201" s="33" t="s">
        <v>69</v>
      </c>
      <c r="C201" s="38" t="s">
        <v>417</v>
      </c>
      <c r="D201" s="35" t="s">
        <v>418</v>
      </c>
      <c r="E201" s="36" t="str">
        <f>IF(G201="NVT",[1]DropdownAntwoord!A$3,"")</f>
        <v/>
      </c>
      <c r="F201" s="37"/>
      <c r="G201" s="32"/>
      <c r="H201" s="25">
        <v>0</v>
      </c>
      <c r="I201" s="25" t="str">
        <f>IFERROR(VLOOKUP(M201,[1]Context!$E$5:$G$37,3),"")</f>
        <v/>
      </c>
      <c r="J201" s="25" t="str">
        <f>IFERROR(VLOOKUP(N201,[1]Context!$E$5:$G$37,3),"")</f>
        <v/>
      </c>
      <c r="K201" s="25" t="str">
        <f>IFERROR(VLOOKUP(O201,[1]Context!$E$5:$G$37,3),"")</f>
        <v/>
      </c>
      <c r="L201" s="25"/>
      <c r="M201" s="39"/>
      <c r="N201" s="19"/>
      <c r="O201" s="19"/>
      <c r="Q201" s="1" t="s">
        <v>439</v>
      </c>
      <c r="R201" s="1" t="s">
        <v>439</v>
      </c>
      <c r="S201" s="1" t="s">
        <v>439</v>
      </c>
      <c r="T201" s="1" t="s">
        <v>439</v>
      </c>
    </row>
    <row r="202" spans="1:20" ht="57" customHeight="1" x14ac:dyDescent="0.3">
      <c r="A202" s="28">
        <v>150</v>
      </c>
      <c r="B202" s="33" t="s">
        <v>69</v>
      </c>
      <c r="C202" s="38" t="s">
        <v>419</v>
      </c>
      <c r="D202" s="35" t="s">
        <v>420</v>
      </c>
      <c r="E202" s="36" t="str">
        <f>IF(G202="NVT",[1]DropdownAntwoord!A$3,"")</f>
        <v/>
      </c>
      <c r="F202" s="37"/>
      <c r="G202" s="32"/>
      <c r="H202" s="25">
        <v>0</v>
      </c>
      <c r="I202" s="25" t="str">
        <f>IFERROR(VLOOKUP(M202,[1]Context!$E$5:$G$37,3),"")</f>
        <v/>
      </c>
      <c r="J202" s="25" t="str">
        <f>IFERROR(VLOOKUP(N202,[1]Context!$E$5:$G$37,3),"")</f>
        <v/>
      </c>
      <c r="K202" s="25" t="str">
        <f>IFERROR(VLOOKUP(O202,[1]Context!$E$5:$G$37,3),"")</f>
        <v/>
      </c>
      <c r="L202" s="25"/>
      <c r="M202" s="39"/>
      <c r="N202" s="19"/>
      <c r="O202" s="19"/>
      <c r="Q202" s="1" t="s">
        <v>439</v>
      </c>
      <c r="R202" s="1" t="s">
        <v>439</v>
      </c>
      <c r="S202" s="1" t="s">
        <v>439</v>
      </c>
      <c r="T202" s="1" t="s">
        <v>439</v>
      </c>
    </row>
    <row r="203" spans="1:20" ht="50.1" customHeight="1" x14ac:dyDescent="0.3">
      <c r="A203" s="28">
        <v>151</v>
      </c>
      <c r="B203" s="33" t="s">
        <v>69</v>
      </c>
      <c r="C203" s="38" t="s">
        <v>421</v>
      </c>
      <c r="D203" s="35" t="s">
        <v>422</v>
      </c>
      <c r="E203" s="36" t="str">
        <f>IF(G203="NVT",[1]DropdownAntwoord!A$3,"")</f>
        <v/>
      </c>
      <c r="F203" s="37"/>
      <c r="G203" s="32"/>
      <c r="H203" s="25">
        <v>0</v>
      </c>
      <c r="I203" s="25" t="str">
        <f>IFERROR(VLOOKUP(M203,[1]Context!$E$5:$G$37,3),"")</f>
        <v/>
      </c>
      <c r="J203" s="25" t="str">
        <f>IFERROR(VLOOKUP(N203,[1]Context!$E$5:$G$37,3),"")</f>
        <v/>
      </c>
      <c r="K203" s="25" t="str">
        <f>IFERROR(VLOOKUP(O203,[1]Context!$E$5:$G$37,3),"")</f>
        <v/>
      </c>
      <c r="L203" s="25"/>
      <c r="M203" s="39"/>
      <c r="N203" s="19"/>
      <c r="O203" s="19"/>
      <c r="Q203" s="1" t="s">
        <v>439</v>
      </c>
      <c r="R203" s="1" t="s">
        <v>439</v>
      </c>
      <c r="S203" s="1" t="s">
        <v>439</v>
      </c>
      <c r="T203" s="1" t="s">
        <v>439</v>
      </c>
    </row>
    <row r="204" spans="1:20" ht="50.1" customHeight="1" x14ac:dyDescent="0.3">
      <c r="A204" s="28">
        <v>152</v>
      </c>
      <c r="B204" s="33" t="s">
        <v>69</v>
      </c>
      <c r="C204" s="38" t="s">
        <v>423</v>
      </c>
      <c r="D204" s="35" t="s">
        <v>424</v>
      </c>
      <c r="E204" s="36" t="str">
        <f>IF(G204="NVT",[1]DropdownAntwoord!A$3,"")</f>
        <v/>
      </c>
      <c r="F204" s="37"/>
      <c r="G204" s="32"/>
      <c r="H204" s="25">
        <v>0</v>
      </c>
      <c r="I204" s="25" t="str">
        <f>IFERROR(VLOOKUP(M204,[1]Context!$E$5:$G$37,3),"")</f>
        <v/>
      </c>
      <c r="J204" s="25" t="str">
        <f>IFERROR(VLOOKUP(N204,[1]Context!$E$5:$G$37,3),"")</f>
        <v/>
      </c>
      <c r="K204" s="25" t="str">
        <f>IFERROR(VLOOKUP(O204,[1]Context!$E$5:$G$37,3),"")</f>
        <v/>
      </c>
      <c r="L204" s="25"/>
      <c r="M204" s="39"/>
      <c r="N204" s="19"/>
      <c r="O204" s="19"/>
      <c r="Q204" s="1" t="s">
        <v>439</v>
      </c>
      <c r="R204" s="1" t="s">
        <v>439</v>
      </c>
      <c r="S204" s="1" t="s">
        <v>439</v>
      </c>
      <c r="T204" s="1" t="s">
        <v>439</v>
      </c>
    </row>
    <row r="205" spans="1:20" ht="50.1" customHeight="1" x14ac:dyDescent="0.3">
      <c r="A205" s="28">
        <v>153</v>
      </c>
      <c r="B205" s="33" t="s">
        <v>69</v>
      </c>
      <c r="C205" s="38" t="s">
        <v>425</v>
      </c>
      <c r="D205" s="35" t="s">
        <v>426</v>
      </c>
      <c r="E205" s="36" t="str">
        <f>IF(G205="NVT",[1]DropdownAntwoord!A$3,"")</f>
        <v/>
      </c>
      <c r="F205" s="37"/>
      <c r="G205" s="32"/>
      <c r="H205" s="25">
        <v>0</v>
      </c>
      <c r="I205" s="25" t="str">
        <f>IFERROR(VLOOKUP(M205,[1]Context!$E$5:$G$37,3),"")</f>
        <v/>
      </c>
      <c r="J205" s="25" t="str">
        <f>IFERROR(VLOOKUP(N205,[1]Context!$E$5:$G$37,3),"")</f>
        <v/>
      </c>
      <c r="K205" s="25" t="str">
        <f>IFERROR(VLOOKUP(O205,[1]Context!$E$5:$G$37,3),"")</f>
        <v/>
      </c>
      <c r="L205" s="25"/>
      <c r="M205" s="39"/>
      <c r="N205" s="19"/>
      <c r="O205" s="19"/>
      <c r="Q205" s="1" t="s">
        <v>439</v>
      </c>
      <c r="R205" s="1" t="s">
        <v>439</v>
      </c>
      <c r="S205" s="1" t="s">
        <v>439</v>
      </c>
      <c r="T205" s="1" t="s">
        <v>439</v>
      </c>
    </row>
    <row r="206" spans="1:20" ht="50.1" customHeight="1" thickBot="1" x14ac:dyDescent="0.35">
      <c r="A206" s="45">
        <v>154</v>
      </c>
      <c r="B206" s="46" t="s">
        <v>427</v>
      </c>
      <c r="C206" s="47" t="s">
        <v>428</v>
      </c>
      <c r="D206" s="48" t="s">
        <v>429</v>
      </c>
      <c r="E206" s="49" t="str">
        <f>IF(G206="NVT",[1]DropdownAntwoord!A$3,"")</f>
        <v/>
      </c>
      <c r="F206" s="50"/>
      <c r="G206" s="32"/>
      <c r="H206" s="25">
        <v>0</v>
      </c>
      <c r="I206" s="25" t="str">
        <f>IFERROR(VLOOKUP(M206,[1]Context!$E$5:$G$37,3),"")</f>
        <v/>
      </c>
      <c r="J206" s="25" t="str">
        <f>IFERROR(VLOOKUP(N206,[1]Context!$E$5:$G$37,3),"")</f>
        <v/>
      </c>
      <c r="K206" s="25" t="str">
        <f>IFERROR(VLOOKUP(O206,[1]Context!$E$5:$G$37,3),"")</f>
        <v/>
      </c>
      <c r="L206" s="25"/>
      <c r="M206" s="39"/>
      <c r="N206" s="19"/>
      <c r="O206" s="19"/>
      <c r="R206" s="1" t="s">
        <v>439</v>
      </c>
      <c r="S206" s="1" t="s">
        <v>439</v>
      </c>
      <c r="T206" s="1" t="s">
        <v>439</v>
      </c>
    </row>
    <row r="208" spans="1:20" x14ac:dyDescent="0.3">
      <c r="B208" s="52"/>
      <c r="C208" s="53"/>
      <c r="D208" s="54"/>
      <c r="E208" s="54"/>
    </row>
    <row r="209" spans="2:6" ht="36" customHeight="1" x14ac:dyDescent="0.3">
      <c r="B209" s="93"/>
      <c r="C209" s="93"/>
      <c r="D209" s="93"/>
      <c r="E209" s="93"/>
      <c r="F209" s="93"/>
    </row>
    <row r="210" spans="2:6" x14ac:dyDescent="0.3">
      <c r="B210" s="54"/>
      <c r="C210" s="53"/>
      <c r="D210" s="54"/>
      <c r="E210" s="54"/>
    </row>
    <row r="211" spans="2:6" x14ac:dyDescent="0.3">
      <c r="B211" s="55"/>
      <c r="C211" s="53"/>
      <c r="D211" s="54"/>
      <c r="E211" s="54"/>
    </row>
    <row r="212" spans="2:6" ht="33" customHeight="1" x14ac:dyDescent="0.3">
      <c r="B212" s="64"/>
      <c r="C212" s="64"/>
      <c r="D212" s="64"/>
      <c r="E212" s="64"/>
      <c r="F212" s="64"/>
    </row>
    <row r="213" spans="2:6" ht="14.4" thickBot="1" x14ac:dyDescent="0.35">
      <c r="B213" s="56"/>
      <c r="C213" s="57"/>
      <c r="D213" s="54"/>
      <c r="E213" s="54"/>
    </row>
    <row r="214" spans="2:6" ht="105" customHeight="1" thickBot="1" x14ac:dyDescent="0.35">
      <c r="B214" s="65" t="s">
        <v>430</v>
      </c>
      <c r="C214" s="66"/>
      <c r="D214" s="67"/>
      <c r="E214" s="58" t="s">
        <v>431</v>
      </c>
      <c r="F214" s="59" t="s">
        <v>432</v>
      </c>
    </row>
    <row r="215" spans="2:6" ht="105" customHeight="1" thickBot="1" x14ac:dyDescent="0.35">
      <c r="B215" s="68" t="s">
        <v>433</v>
      </c>
      <c r="C215" s="69"/>
      <c r="D215" s="70"/>
      <c r="E215" s="58" t="s">
        <v>431</v>
      </c>
      <c r="F215" s="59" t="s">
        <v>432</v>
      </c>
    </row>
    <row r="216" spans="2:6" x14ac:dyDescent="0.3">
      <c r="B216" s="54"/>
      <c r="C216" s="57"/>
      <c r="D216" s="54"/>
      <c r="E216" s="54"/>
    </row>
    <row r="217" spans="2:6" ht="168" customHeight="1" x14ac:dyDescent="0.3">
      <c r="B217" s="71" t="s">
        <v>434</v>
      </c>
      <c r="C217" s="71"/>
      <c r="D217" s="71"/>
      <c r="E217" s="71"/>
    </row>
  </sheetData>
  <autoFilter ref="A9:T206">
    <filterColumn colId="19">
      <customFilters>
        <customFilter operator="notEqual" val=" "/>
      </customFilters>
    </filterColumn>
  </autoFilter>
  <dataConsolidate/>
  <mergeCells count="10">
    <mergeCell ref="B212:F212"/>
    <mergeCell ref="B214:D214"/>
    <mergeCell ref="B215:D215"/>
    <mergeCell ref="B217:E217"/>
    <mergeCell ref="A1:F1"/>
    <mergeCell ref="A2:D5"/>
    <mergeCell ref="A6:D6"/>
    <mergeCell ref="A7:D7"/>
    <mergeCell ref="A8:D8"/>
    <mergeCell ref="B209:F209"/>
  </mergeCells>
  <pageMargins left="0.25" right="0.25" top="0.46323529411764708" bottom="0.4577205882352941" header="0.3" footer="0.3"/>
  <pageSetup paperSize="9" scale="91" fitToHeight="0" orientation="landscape" horizontalDpi="360" verticalDpi="360" r:id="rId1"/>
  <headerFooter>
    <oddFooter>&amp;L&amp;9v2019_Vragenlijst minimale normen&amp;CPage &amp;P&amp;R&amp;9 28/05/2019</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Sheet1!$A$1:$A$3</xm:f>
          </x14:formula1>
          <xm:sqref>E10:E206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4" sqref="A4"/>
    </sheetView>
  </sheetViews>
  <sheetFormatPr defaultRowHeight="14.4" x14ac:dyDescent="0.3"/>
  <sheetData>
    <row r="1" spans="1:1" x14ac:dyDescent="0.3">
      <c r="A1" t="s">
        <v>441</v>
      </c>
    </row>
    <row r="2" spans="1:1" x14ac:dyDescent="0.3">
      <c r="A2" t="s">
        <v>442</v>
      </c>
    </row>
    <row r="3" spans="1:1" x14ac:dyDescent="0.3">
      <c r="A3"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IAAS</vt:lpstr>
      <vt:lpstr>SAAS</vt:lpstr>
      <vt:lpstr>Service Provider</vt:lpstr>
      <vt:lpstr>3rd party remote support</vt:lpstr>
      <vt:lpstr>Sheet1</vt:lpstr>
      <vt:lpstr>'3rd party remote support'!Print_Area</vt:lpstr>
      <vt:lpstr>IAAS!Print_Area</vt:lpstr>
      <vt:lpstr>SAAS!Print_Area</vt:lpstr>
      <vt:lpstr>'Service Provider'!Print_Area</vt:lpstr>
      <vt:lpstr>'3rd party remote support'!Print_Titles</vt:lpstr>
      <vt:lpstr>IAAS!Print_Titles</vt:lpstr>
      <vt:lpstr>SAAS!Print_Titles</vt:lpstr>
      <vt:lpstr>'Service Provider'!Print_Titles</vt:lpstr>
    </vt:vector>
  </TitlesOfParts>
  <Company>SMALS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Maekelberghe</dc:creator>
  <cp:lastModifiedBy>Mike Canniere</cp:lastModifiedBy>
  <dcterms:created xsi:type="dcterms:W3CDTF">2022-02-28T07:16:47Z</dcterms:created>
  <dcterms:modified xsi:type="dcterms:W3CDTF">2022-05-20T14:36:48Z</dcterms:modified>
</cp:coreProperties>
</file>